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indows\ServiceProfiles\NetworkService\AppData\Local\Packages\oice_16_974fa576_32c1d314_3e7e\AC\Temp\"/>
    </mc:Choice>
  </mc:AlternateContent>
  <xr:revisionPtr revIDLastSave="0" documentId="8_{E9A22869-09DC-B645-AA48-BD58596FC9A0}" xr6:coauthVersionLast="34" xr6:coauthVersionMax="34" xr10:uidLastSave="{00000000-0000-0000-0000-000000000000}"/>
  <bookViews>
    <workbookView xWindow="32760" yWindow="465" windowWidth="15480" windowHeight="10380" xr2:uid="{00000000-000D-0000-FFFF-FFFF00000000}"/>
  </bookViews>
  <sheets>
    <sheet name="дод.3" sheetId="6" r:id="rId1"/>
  </sheets>
  <definedNames>
    <definedName name="_xlnm.Print_Area" localSheetId="0">дод.3!$A$1:$O$64</definedName>
  </definedNames>
  <calcPr calcId="179016"/>
</workbook>
</file>

<file path=xl/calcChain.xml><?xml version="1.0" encoding="utf-8"?>
<calcChain xmlns="http://schemas.openxmlformats.org/spreadsheetml/2006/main">
  <c r="G61" i="6" l="1"/>
  <c r="H61" i="6"/>
  <c r="I10" i="6"/>
  <c r="I14" i="6"/>
  <c r="I22" i="6"/>
  <c r="I61" i="6"/>
  <c r="J10" i="6"/>
  <c r="J14" i="6"/>
  <c r="J22" i="6"/>
  <c r="J61" i="6"/>
  <c r="K10" i="6"/>
  <c r="K14" i="6"/>
  <c r="K22" i="6"/>
  <c r="K61" i="6"/>
  <c r="L10" i="6"/>
  <c r="L14" i="6"/>
  <c r="L22" i="6"/>
  <c r="L27" i="6"/>
  <c r="L38" i="6"/>
  <c r="L42" i="6"/>
  <c r="L48" i="6"/>
  <c r="L26" i="6"/>
  <c r="L61" i="6"/>
  <c r="M61" i="6"/>
  <c r="N61" i="6"/>
  <c r="O11" i="6"/>
  <c r="O10" i="6"/>
  <c r="O14" i="6"/>
  <c r="O22" i="6"/>
  <c r="O26" i="6"/>
  <c r="O61" i="6"/>
  <c r="F10" i="6"/>
  <c r="F14" i="6"/>
  <c r="F22" i="6"/>
  <c r="F26" i="6"/>
  <c r="F61" i="6"/>
  <c r="O28" i="6"/>
  <c r="O29" i="6"/>
  <c r="O30" i="6"/>
  <c r="O31" i="6"/>
  <c r="O33" i="6"/>
  <c r="O34" i="6"/>
  <c r="O35" i="6"/>
  <c r="O36" i="6"/>
  <c r="O37" i="6"/>
  <c r="O43" i="6"/>
  <c r="O44" i="6"/>
  <c r="O45" i="6"/>
  <c r="O46" i="6"/>
  <c r="O47" i="6"/>
  <c r="O49" i="6"/>
  <c r="O50" i="6"/>
  <c r="O51" i="6"/>
  <c r="O52" i="6"/>
  <c r="O53" i="6"/>
  <c r="O54" i="6"/>
  <c r="O57" i="6"/>
  <c r="O58" i="6"/>
  <c r="O59" i="6"/>
  <c r="O60" i="6"/>
  <c r="O32" i="6"/>
  <c r="L56" i="6"/>
  <c r="O56" i="6"/>
  <c r="O48" i="6"/>
  <c r="O42" i="6"/>
  <c r="F38" i="6"/>
  <c r="O27" i="6"/>
  <c r="F56" i="6"/>
  <c r="F48" i="6"/>
  <c r="F27" i="6"/>
  <c r="F42" i="6"/>
  <c r="O38" i="6"/>
</calcChain>
</file>

<file path=xl/sharedStrings.xml><?xml version="1.0" encoding="utf-8"?>
<sst xmlns="http://schemas.openxmlformats.org/spreadsheetml/2006/main" count="94" uniqueCount="93">
  <si>
    <t>Код функціональної класифікації видатків та кредитування бюджету</t>
  </si>
  <si>
    <t xml:space="preserve">Всього </t>
  </si>
  <si>
    <t xml:space="preserve">Відсоток завершеності  будівництва об'єктів на майбутні роки </t>
  </si>
  <si>
    <t xml:space="preserve"> Всього видатків на завершення будівництва об’єктів на майбутні роки </t>
  </si>
  <si>
    <t>Код тимчасової класифікації видатків та кредитування місцевого бюджету</t>
  </si>
  <si>
    <t>Назва об’єктів відповідно  до проектно- кошторисної документації тощо</t>
  </si>
  <si>
    <t>01</t>
  </si>
  <si>
    <t>грн.</t>
  </si>
  <si>
    <t>0110150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</si>
  <si>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</si>
  <si>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</si>
  <si>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</si>
  <si>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Інші субвенції з місцевого бюджету</t>
  </si>
  <si>
    <t>0119770</t>
  </si>
  <si>
    <t>9770</t>
  </si>
  <si>
    <t>0180</t>
  </si>
  <si>
    <t>4060</t>
  </si>
  <si>
    <t>0828</t>
  </si>
  <si>
    <t>6030</t>
  </si>
  <si>
    <t>0620</t>
  </si>
  <si>
    <t>Реконструкція покрівлі будівлі сільського будинку культури в с. Калинівка по вул. Шкільній , 92</t>
  </si>
  <si>
    <t>Реконструкція вуличного освітлення від КТП -213 по вул . Чехова с.Попівка</t>
  </si>
  <si>
    <t>Первозванівський округ</t>
  </si>
  <si>
    <t>Реконструкція вуличного освітлення від КТП -212 по вул . Хуторська с.Попівка</t>
  </si>
  <si>
    <t>Реконструкція вуличного освітлення від КТП -210 по вул . Овражна , Миру с.Попівка</t>
  </si>
  <si>
    <t>Реконструкція вуличного освітлення від КТП -216 по вул . Мічуріна, Черешнева , Приінгульська с.Зоря</t>
  </si>
  <si>
    <t>Реконструкція вуличного освітлення від КТП -215 по вул . 8 Березня , пров. Степовий с.Первозванівка</t>
  </si>
  <si>
    <t>Реконструкція вуличного освітлення від КТП -221 по вул . Березова  с. Неопалимівка</t>
  </si>
  <si>
    <t>Реконструкція вуличного освітлення від КТП -228 по вул . Шкільна,  Земна , Гагаріна  с. Первозванівка</t>
  </si>
  <si>
    <t>Реконструкція вуличного освітлення від КТП -220 по вул . Садова,  Інгульська  с. Первозванівка</t>
  </si>
  <si>
    <t>Калинівський округ</t>
  </si>
  <si>
    <t xml:space="preserve">реконструкція-монтаж мереж вуличного освітлення від КТП-206 по вул.Інгульській в с.Калинівка </t>
  </si>
  <si>
    <t>Степовий округ</t>
  </si>
  <si>
    <t>Федорівський округ</t>
  </si>
  <si>
    <t>0117461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</si>
  <si>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</si>
  <si>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</si>
  <si>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</si>
  <si>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Капітальний ремонт дорожнього покриття вул. Весняна с. Сонячне</t>
  </si>
  <si>
    <t>Придбання обладнання і предметів довгострокового користування</t>
  </si>
  <si>
    <t>Придбання обладнання і предметів довгострокового користування (придбання медичного обладнання)</t>
  </si>
  <si>
    <r>
      <t>Код програмної класифікації видатків та кредитування місцевого бюджету</t>
    </r>
    <r>
      <rPr>
        <vertAlign val="superscript"/>
        <sz val="11"/>
        <rFont val="Times New Roman"/>
        <family val="1"/>
        <charset val="204"/>
      </rPr>
      <t>2</t>
    </r>
  </si>
  <si>
    <r>
      <t>Найменування
згідно з типовою відомчою/типовою програмною</t>
    </r>
    <r>
      <rPr>
        <vertAlign val="superscript"/>
        <sz val="11"/>
        <rFont val="Times New Roman"/>
        <family val="1"/>
        <charset val="204"/>
      </rPr>
      <t>3</t>
    </r>
    <r>
      <rPr>
        <sz val="11"/>
        <rFont val="Times New Roman"/>
        <family val="1"/>
        <charset val="204"/>
      </rPr>
      <t>/тимчасовою класифікацією видатків та кредитування місцевого бюджету</t>
    </r>
  </si>
  <si>
    <t>Первозванівська сільська рада</t>
  </si>
  <si>
    <t>за рахунок субвенції з державного бюджету</t>
  </si>
  <si>
    <t>за рахунок субвенції з обласного бюджету</t>
  </si>
  <si>
    <t>за рахунок сільського бюджету</t>
  </si>
  <si>
    <t>Реконструкція приміщення та встановлення опалення (генератор на дровах) в будівлі сільського будинку культури в с. Калинівка по вул. Шкільній , 91(з виготовленням проектно-кошториснї документації)</t>
  </si>
  <si>
    <t>Заміна вікон на металопластикові та утеплення фасаду  Степова філія –навчально-виховний комплекс «загальноосвітня школа І-ІІ ступенів.- дошкільний навчальний заклад»  комунального  закладу «Первозванівське навчально- виховне об’єднання» (з виготовленням проектно-кошторисної  документації)</t>
  </si>
  <si>
    <t>Реконструкція водопроводу   с. Сонячне (з виготовленням проектно-кошторисної  документації)</t>
  </si>
  <si>
    <t>Реконструкція водопроводу   с. Коноплянка (з виготовленням проектно-кошторисної  документації)</t>
  </si>
  <si>
    <t xml:space="preserve">реконструкція мереж вуличного освітлення від КТП-206 по вул.Кільцевій в с.Калинівка </t>
  </si>
  <si>
    <t xml:space="preserve">реконструкція мереж вуличного освітлення від КТП-206 по вул Циганській  в с.Калинівка </t>
  </si>
  <si>
    <t>реконструкція мереж вуличного освітлення  по вул. Садова  в с.Степове (з виготовленням проектно-кошторисної  документації)</t>
  </si>
  <si>
    <t>реконструкція мереж вуличного освітлення  по вул. Зоряна  в с.Степове (з виготовленням проектно-кошторисної  документації)</t>
  </si>
  <si>
    <t>реконструкція мереж вуличного освітлення  по вул. Першотравнева  в с.Степове (з виготовленням проектно-кошторисної  документації)</t>
  </si>
  <si>
    <t>реконструкція  мереж вуличного освітлення  по вул. Центральна, вул . Кільцева  в с.Степове (з виготовленням проектно-кошторисної  документації)</t>
  </si>
  <si>
    <t>реконструкція системи водопостачання с. Степове (з виготовленням проектно-кошторисної  документації)</t>
  </si>
  <si>
    <t>реконструкція мереж вуличного освітлення  по вул. Вешнева  в с.Федорівка (з виготовленням проектно-кошторисної  документації)</t>
  </si>
  <si>
    <t>реконструкція мереж вуличного освітлення  по вул.Садова  в с.Федорівка(з виготовленням проектно-кошторисної  документації)</t>
  </si>
  <si>
    <t>реконструкція мереж вуличного освітлення  по вул. Набережна с.Федорівка (з виготовленням проектно-кошторисної  документації)</t>
  </si>
  <si>
    <t>реконструкція  мереж вуличного освітлення  по вул.Л. Кравчука  с.Федорівка (з виготовленням проектно-кошторисної  документації)</t>
  </si>
  <si>
    <t>реконструкція  мереж вуличного освітлення  по вул. Желєзняка с.Федорівка (з виготовленням проектно-кошторисної  документації)</t>
  </si>
  <si>
    <t>реконструкція мереж вуличного освітлення  по вул. Шпаченка  с.Федорівка  (з виготовленням проектно-кошторисної  документації)</t>
  </si>
  <si>
    <t>Капітальний ремонт дорожнього покриття вул.Шпаченка с. Федорівка (з виготовленням проектно-кошторисної  документації)</t>
  </si>
  <si>
    <t>0117324</t>
  </si>
  <si>
    <t>Будівництво установ та закладів культури</t>
  </si>
  <si>
    <t>0117330</t>
  </si>
  <si>
    <t>Будівництво інших об'єктів соціальної та виробничої інфраструктури комунальної власності</t>
  </si>
  <si>
    <t>Капітальний ремонт містка між вул.Береговою та Стратієнка с. Федорівка (з виготовленням проектно-кошторисної  документації)</t>
  </si>
  <si>
    <t xml:space="preserve">Разом видатків на 2018 рік </t>
  </si>
  <si>
    <t>у тому числі за рахунок:</t>
  </si>
  <si>
    <t xml:space="preserve">Загальний обсяг фінансування </t>
  </si>
  <si>
    <t>Зміни до переліку  об’єктів, видатки на які у 2018  році будуть проводитися за рахунок коштів бюджету розвитку</t>
  </si>
  <si>
    <t>Капітальний ремонт (утеплення фасаду) комунальний заклад  Первозванівське НВО (поновлення документації)</t>
  </si>
  <si>
    <t>Капітальний ремонт (утеплення фасаду)  Калинівська  філія – загальноосвітня школа І-ІІ ступенів  комунального  закладу «Первозванівське навчально- виховне об’єднання» (з виготовленням проектно-кошторисної  документації)</t>
  </si>
  <si>
    <t>Капітальний ремонт( утеплення фасаду) Федорівська філія –навчально-виховний комплекс «загальноосвітня школа І-ІІ ступенів.- дошкільний навчальний заклад»  комунального  закладу «Первозванівське навчально- виховне об’єднання» (з виготовленням проектно-кошторисної  документації)</t>
  </si>
  <si>
    <t>0111010</t>
  </si>
  <si>
    <t>Надання дошкільної освіти</t>
  </si>
  <si>
    <t>Капітальний рмонт (утеплення фасаду) в ДНЗ "Колосок" с. Сонячне</t>
  </si>
  <si>
    <t>0116013</t>
  </si>
  <si>
    <t>Забезпечення діяльності водопровідно-каналізаційного господарства</t>
  </si>
  <si>
    <t>Капітальний ремонт системи водопостачання с. Степове (з виготовленням проектно-кошторисної  документації)</t>
  </si>
  <si>
    <t>0116030</t>
  </si>
  <si>
    <t>Організація благоустрою населених пунктів</t>
  </si>
  <si>
    <t>Придбання обладнання і предметів довгострокового користування (вуличні тринажери)</t>
  </si>
  <si>
    <t>Реконструкція будівлі Федорівського сільського клубу</t>
  </si>
  <si>
    <t>0117670</t>
  </si>
  <si>
    <t>Внески до статутного капіталу суб`єктів господарювання</t>
  </si>
  <si>
    <t>Секретар сільської ради                                                                                                                                                         В. Лещенко</t>
  </si>
  <si>
    <r>
      <t>Капітальний ремонт інших об'єктів (</t>
    </r>
    <r>
      <rPr>
        <i/>
        <sz val="12"/>
        <color indexed="8"/>
        <rFont val="Times New Roman"/>
        <family val="1"/>
        <charset val="204"/>
      </rPr>
      <t>виготовлення проектно-кошторисної  документації накапітальний  ремонт адміністративного приміщення сільської ради)</t>
    </r>
  </si>
  <si>
    <t>Придбання обладнання і предметів довгострокового користування (придбання техніки для комунального підприємства)</t>
  </si>
  <si>
    <t>Додаток 3
до рішення Первозванівської сільської  ради
від 09 лютого 2018 № 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</si>
</sst>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57">
    <font>
      <sz val="10"/>
      <name val="Times New Roman"/>
      <charset val="204"/>
    </font>
    <font>
      <sz val="10"/>
      <name val="Times New Roman"/>
      <family val="1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b/>
      <sz val="11"/>
      <color indexed="52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Helv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Courier New"/>
      <family val="3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8"/>
      <color theme="3"/>
      <name val="Cambria"/>
      <family val="2"/>
      <scheme val="maj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Times New Roman"/>
      <charset val="204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</fonts>
  <fills count="5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A5A5A5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97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1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2" borderId="0" applyNumberFormat="0" applyBorder="0" applyAlignment="0" applyProtection="0"/>
    <xf numFmtId="0" fontId="10" fillId="14" borderId="0" applyNumberFormat="0" applyBorder="0" applyAlignment="0" applyProtection="0"/>
    <xf numFmtId="0" fontId="10" fillId="9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8" borderId="0" applyNumberFormat="0" applyBorder="0" applyAlignment="0" applyProtection="0"/>
    <xf numFmtId="0" fontId="4" fillId="7" borderId="1" applyNumberFormat="0" applyAlignment="0" applyProtection="0"/>
    <xf numFmtId="0" fontId="5" fillId="22" borderId="2" applyNumberFormat="0" applyAlignment="0" applyProtection="0"/>
    <xf numFmtId="0" fontId="13" fillId="22" borderId="1" applyNumberFormat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>
      <alignment vertical="top"/>
    </xf>
    <xf numFmtId="0" fontId="9" fillId="0" borderId="3" applyNumberFormat="0" applyFill="0" applyAlignment="0" applyProtection="0"/>
    <xf numFmtId="0" fontId="7" fillId="23" borderId="4" applyNumberFormat="0" applyAlignment="0" applyProtection="0"/>
    <xf numFmtId="0" fontId="14" fillId="0" borderId="0" applyNumberFormat="0" applyFill="0" applyBorder="0" applyAlignment="0" applyProtection="0"/>
    <xf numFmtId="0" fontId="15" fillId="13" borderId="0" applyNumberFormat="0" applyBorder="0" applyAlignment="0" applyProtection="0"/>
    <xf numFmtId="0" fontId="20" fillId="0" borderId="0"/>
    <xf numFmtId="0" fontId="3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11" fillId="10" borderId="5" applyNumberFormat="0" applyFont="0" applyAlignment="0" applyProtection="0"/>
    <xf numFmtId="0" fontId="16" fillId="0" borderId="6" applyNumberFormat="0" applyFill="0" applyAlignment="0" applyProtection="0"/>
    <xf numFmtId="0" fontId="19" fillId="0" borderId="0"/>
    <xf numFmtId="0" fontId="6" fillId="0" borderId="0" applyNumberFormat="0" applyFill="0" applyBorder="0" applyAlignment="0" applyProtection="0"/>
    <xf numFmtId="0" fontId="2" fillId="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50" borderId="0" applyNumberFormat="0" applyBorder="0" applyAlignment="0" applyProtection="0"/>
    <xf numFmtId="0" fontId="44" fillId="53" borderId="0" applyNumberFormat="0" applyBorder="0" applyAlignment="0" applyProtection="0"/>
    <xf numFmtId="0" fontId="45" fillId="55" borderId="0" applyNumberFormat="0" applyBorder="0" applyAlignment="0" applyProtection="0"/>
    <xf numFmtId="0" fontId="46" fillId="49" borderId="10" applyNumberFormat="0" applyAlignment="0" applyProtection="0"/>
    <xf numFmtId="0" fontId="47" fillId="52" borderId="15" applyNumberFormat="0" applyAlignment="0" applyProtection="0"/>
    <xf numFmtId="0" fontId="48" fillId="52" borderId="10" applyNumberFormat="0" applyAlignment="0" applyProtection="0"/>
    <xf numFmtId="0" fontId="49" fillId="0" borderId="11" applyNumberFormat="0" applyFill="0" applyAlignment="0" applyProtection="0"/>
    <xf numFmtId="0" fontId="50" fillId="51" borderId="12" applyNumberFormat="0" applyAlignment="0" applyProtection="0"/>
    <xf numFmtId="0" fontId="51" fillId="0" borderId="0" applyNumberFormat="0" applyFill="0" applyBorder="0" applyAlignment="0" applyProtection="0"/>
    <xf numFmtId="0" fontId="52" fillId="54" borderId="14" applyNumberFormat="0" applyFont="0" applyAlignment="0" applyProtection="0"/>
    <xf numFmtId="0" fontId="53" fillId="0" borderId="0" applyNumberFormat="0" applyFill="0" applyBorder="0" applyAlignment="0" applyProtection="0"/>
    <xf numFmtId="0" fontId="54" fillId="0" borderId="13" applyNumberFormat="0" applyFill="0" applyAlignment="0" applyProtection="0"/>
    <xf numFmtId="0" fontId="55" fillId="43" borderId="0" applyNumberFormat="0" applyBorder="0" applyAlignment="0" applyProtection="0"/>
    <xf numFmtId="0" fontId="56" fillId="25" borderId="0" applyNumberFormat="0" applyBorder="0" applyAlignment="0" applyProtection="0"/>
    <xf numFmtId="0" fontId="56" fillId="31" borderId="0" applyNumberFormat="0" applyBorder="0" applyAlignment="0" applyProtection="0"/>
    <xf numFmtId="0" fontId="56" fillId="37" borderId="0" applyNumberFormat="0" applyBorder="0" applyAlignment="0" applyProtection="0"/>
    <xf numFmtId="0" fontId="55" fillId="44" borderId="0" applyNumberFormat="0" applyBorder="0" applyAlignment="0" applyProtection="0"/>
    <xf numFmtId="0" fontId="56" fillId="26" borderId="0" applyNumberFormat="0" applyBorder="0" applyAlignment="0" applyProtection="0"/>
    <xf numFmtId="0" fontId="56" fillId="32" borderId="0" applyNumberFormat="0" applyBorder="0" applyAlignment="0" applyProtection="0"/>
    <xf numFmtId="0" fontId="56" fillId="38" borderId="0" applyNumberFormat="0" applyBorder="0" applyAlignment="0" applyProtection="0"/>
    <xf numFmtId="0" fontId="55" fillId="45" borderId="0" applyNumberFormat="0" applyBorder="0" applyAlignment="0" applyProtection="0"/>
    <xf numFmtId="0" fontId="56" fillId="27" borderId="0" applyNumberFormat="0" applyBorder="0" applyAlignment="0" applyProtection="0"/>
    <xf numFmtId="0" fontId="56" fillId="33" borderId="0" applyNumberFormat="0" applyBorder="0" applyAlignment="0" applyProtection="0"/>
    <xf numFmtId="0" fontId="56" fillId="39" borderId="0" applyNumberFormat="0" applyBorder="0" applyAlignment="0" applyProtection="0"/>
    <xf numFmtId="0" fontId="55" fillId="46" borderId="0" applyNumberFormat="0" applyBorder="0" applyAlignment="0" applyProtection="0"/>
    <xf numFmtId="0" fontId="56" fillId="28" borderId="0" applyNumberFormat="0" applyBorder="0" applyAlignment="0" applyProtection="0"/>
    <xf numFmtId="0" fontId="56" fillId="34" borderId="0" applyNumberFormat="0" applyBorder="0" applyAlignment="0" applyProtection="0"/>
    <xf numFmtId="0" fontId="56" fillId="40" borderId="0" applyNumberFormat="0" applyBorder="0" applyAlignment="0" applyProtection="0"/>
    <xf numFmtId="0" fontId="55" fillId="47" borderId="0" applyNumberFormat="0" applyBorder="0" applyAlignment="0" applyProtection="0"/>
    <xf numFmtId="0" fontId="56" fillId="29" borderId="0" applyNumberFormat="0" applyBorder="0" applyAlignment="0" applyProtection="0"/>
    <xf numFmtId="0" fontId="56" fillId="35" borderId="0" applyNumberFormat="0" applyBorder="0" applyAlignment="0" applyProtection="0"/>
    <xf numFmtId="0" fontId="56" fillId="41" borderId="0" applyNumberFormat="0" applyBorder="0" applyAlignment="0" applyProtection="0"/>
    <xf numFmtId="0" fontId="55" fillId="48" borderId="0" applyNumberFormat="0" applyBorder="0" applyAlignment="0" applyProtection="0"/>
    <xf numFmtId="0" fontId="56" fillId="30" borderId="0" applyNumberFormat="0" applyBorder="0" applyAlignment="0" applyProtection="0"/>
    <xf numFmtId="0" fontId="56" fillId="36" borderId="0" applyNumberFormat="0" applyBorder="0" applyAlignment="0" applyProtection="0"/>
    <xf numFmtId="0" fontId="56" fillId="42" borderId="0" applyNumberFormat="0" applyBorder="0" applyAlignment="0" applyProtection="0"/>
  </cellStyleXfs>
  <cellXfs count="79">
    <xf numFmtId="0" fontId="0" fillId="0" borderId="0" xfId="0"/>
    <xf numFmtId="0" fontId="12" fillId="0" borderId="0" xfId="0" applyFont="1" applyFill="1"/>
    <xf numFmtId="0" fontId="12" fillId="0" borderId="0" xfId="0" applyNumberFormat="1" applyFont="1" applyFill="1" applyAlignment="1" applyProtection="1"/>
    <xf numFmtId="0" fontId="12" fillId="0" borderId="0" xfId="0" applyFont="1" applyFill="1" applyAlignment="1">
      <alignment vertical="center"/>
    </xf>
    <xf numFmtId="0" fontId="25" fillId="0" borderId="0" xfId="0" applyFont="1" applyFill="1"/>
    <xf numFmtId="0" fontId="18" fillId="0" borderId="0" xfId="0" applyNumberFormat="1" applyFont="1" applyFill="1" applyAlignment="1" applyProtection="1"/>
    <xf numFmtId="0" fontId="18" fillId="0" borderId="0" xfId="0" applyFont="1" applyFill="1" applyAlignment="1">
      <alignment vertical="center"/>
    </xf>
    <xf numFmtId="0" fontId="29" fillId="0" borderId="0" xfId="0" applyNumberFormat="1" applyFont="1" applyFill="1" applyBorder="1" applyAlignment="1" applyProtection="1">
      <alignment horizontal="center" vertical="top" wrapText="1"/>
    </xf>
    <xf numFmtId="0" fontId="30" fillId="0" borderId="0" xfId="0" applyNumberFormat="1" applyFont="1" applyFill="1" applyAlignment="1" applyProtection="1">
      <alignment horizontal="center" vertical="center" wrapText="1"/>
    </xf>
    <xf numFmtId="0" fontId="17" fillId="0" borderId="0" xfId="0" applyFont="1" applyFill="1" applyAlignment="1">
      <alignment vertical="center"/>
    </xf>
    <xf numFmtId="0" fontId="31" fillId="0" borderId="0" xfId="0" applyFont="1" applyFill="1" applyAlignment="1">
      <alignment vertical="center"/>
    </xf>
    <xf numFmtId="164" fontId="28" fillId="0" borderId="7" xfId="47" applyNumberFormat="1" applyFont="1" applyBorder="1" applyAlignment="1">
      <alignment vertical="center" wrapText="1"/>
    </xf>
    <xf numFmtId="0" fontId="28" fillId="0" borderId="7" xfId="0" applyFont="1" applyBorder="1" applyAlignment="1">
      <alignment horizontal="center" vertical="center" wrapText="1"/>
    </xf>
    <xf numFmtId="49" fontId="27" fillId="0" borderId="7" xfId="0" applyNumberFormat="1" applyFont="1" applyBorder="1" applyAlignment="1">
      <alignment horizontal="center" vertical="center" wrapText="1"/>
    </xf>
    <xf numFmtId="2" fontId="33" fillId="24" borderId="7" xfId="0" applyNumberFormat="1" applyFont="1" applyFill="1" applyBorder="1" applyAlignment="1">
      <alignment horizontal="center" vertical="center" wrapText="1"/>
    </xf>
    <xf numFmtId="164" fontId="33" fillId="0" borderId="7" xfId="47" applyNumberFormat="1" applyFont="1" applyBorder="1" applyAlignment="1">
      <alignment vertical="center"/>
    </xf>
    <xf numFmtId="49" fontId="28" fillId="0" borderId="7" xfId="0" applyNumberFormat="1" applyFont="1" applyBorder="1" applyAlignment="1">
      <alignment horizontal="center" vertical="center" wrapText="1"/>
    </xf>
    <xf numFmtId="49" fontId="28" fillId="0" borderId="7" xfId="0" applyNumberFormat="1" applyFont="1" applyBorder="1" applyAlignment="1">
      <alignment vertical="center" wrapText="1"/>
    </xf>
    <xf numFmtId="2" fontId="38" fillId="0" borderId="7" xfId="0" quotePrefix="1" applyNumberFormat="1" applyFont="1" applyBorder="1" applyAlignment="1">
      <alignment vertical="center" wrapText="1"/>
    </xf>
    <xf numFmtId="2" fontId="34" fillId="24" borderId="7" xfId="0" applyNumberFormat="1" applyFont="1" applyFill="1" applyBorder="1" applyAlignment="1">
      <alignment vertical="center" wrapText="1"/>
    </xf>
    <xf numFmtId="0" fontId="38" fillId="0" borderId="7" xfId="0" quotePrefix="1" applyFont="1" applyBorder="1" applyAlignment="1">
      <alignment horizontal="center" vertical="center" wrapText="1"/>
    </xf>
    <xf numFmtId="2" fontId="38" fillId="0" borderId="7" xfId="0" quotePrefix="1" applyNumberFormat="1" applyFont="1" applyBorder="1" applyAlignment="1">
      <alignment horizontal="center" vertical="center" wrapText="1"/>
    </xf>
    <xf numFmtId="0" fontId="39" fillId="0" borderId="7" xfId="0" quotePrefix="1" applyFont="1" applyBorder="1" applyAlignment="1">
      <alignment horizontal="center" vertical="center" wrapText="1"/>
    </xf>
    <xf numFmtId="2" fontId="39" fillId="0" borderId="7" xfId="0" quotePrefix="1" applyNumberFormat="1" applyFont="1" applyBorder="1" applyAlignment="1">
      <alignment horizontal="center" vertical="center" wrapText="1"/>
    </xf>
    <xf numFmtId="2" fontId="39" fillId="0" borderId="7" xfId="0" applyNumberFormat="1" applyFont="1" applyBorder="1" applyAlignment="1">
      <alignment vertical="center" wrapText="1"/>
    </xf>
    <xf numFmtId="2" fontId="40" fillId="0" borderId="7" xfId="0" applyNumberFormat="1" applyFont="1" applyBorder="1" applyAlignment="1">
      <alignment vertical="center" wrapText="1"/>
    </xf>
    <xf numFmtId="49" fontId="36" fillId="0" borderId="7" xfId="0" applyNumberFormat="1" applyFont="1" applyBorder="1" applyAlignment="1">
      <alignment horizontal="center" vertical="center" wrapText="1"/>
    </xf>
    <xf numFmtId="49" fontId="36" fillId="0" borderId="7" xfId="0" applyNumberFormat="1" applyFont="1" applyBorder="1" applyAlignment="1">
      <alignment vertical="center" wrapText="1"/>
    </xf>
    <xf numFmtId="0" fontId="40" fillId="0" borderId="7" xfId="0" applyFont="1" applyBorder="1" applyAlignment="1">
      <alignment wrapText="1"/>
    </xf>
    <xf numFmtId="0" fontId="27" fillId="0" borderId="7" xfId="0" quotePrefix="1" applyFont="1" applyBorder="1" applyAlignment="1">
      <alignment horizontal="center" vertical="center" wrapText="1"/>
    </xf>
    <xf numFmtId="2" fontId="27" fillId="0" borderId="7" xfId="0" quotePrefix="1" applyNumberFormat="1" applyFont="1" applyBorder="1" applyAlignment="1">
      <alignment horizontal="center" vertical="center" wrapText="1"/>
    </xf>
    <xf numFmtId="2" fontId="27" fillId="0" borderId="7" xfId="0" quotePrefix="1" applyNumberFormat="1" applyFont="1" applyBorder="1" applyAlignment="1">
      <alignment vertical="center" wrapText="1"/>
    </xf>
    <xf numFmtId="0" fontId="28" fillId="0" borderId="7" xfId="0" quotePrefix="1" applyFont="1" applyBorder="1" applyAlignment="1">
      <alignment horizontal="center" vertical="center" wrapText="1"/>
    </xf>
    <xf numFmtId="2" fontId="28" fillId="0" borderId="7" xfId="0" quotePrefix="1" applyNumberFormat="1" applyFont="1" applyBorder="1" applyAlignment="1">
      <alignment horizontal="center" vertical="center" wrapText="1"/>
    </xf>
    <xf numFmtId="2" fontId="28" fillId="0" borderId="7" xfId="0" quotePrefix="1" applyNumberFormat="1" applyFont="1" applyBorder="1" applyAlignment="1">
      <alignment vertical="center" wrapText="1"/>
    </xf>
    <xf numFmtId="49" fontId="27" fillId="0" borderId="7" xfId="0" applyNumberFormat="1" applyFont="1" applyBorder="1" applyAlignment="1">
      <alignment vertical="center" wrapText="1"/>
    </xf>
    <xf numFmtId="0" fontId="27" fillId="0" borderId="7" xfId="0" applyFont="1" applyBorder="1" applyAlignment="1">
      <alignment horizontal="justify" vertical="center" wrapText="1"/>
    </xf>
    <xf numFmtId="164" fontId="34" fillId="0" borderId="7" xfId="0" applyNumberFormat="1" applyFont="1" applyBorder="1" applyAlignment="1">
      <alignment vertical="justify"/>
    </xf>
    <xf numFmtId="1" fontId="17" fillId="0" borderId="7" xfId="0" applyNumberFormat="1" applyFont="1" applyFill="1" applyBorder="1" applyAlignment="1">
      <alignment horizontal="center" vertical="center" wrapText="1"/>
    </xf>
    <xf numFmtId="0" fontId="25" fillId="0" borderId="0" xfId="0" applyFont="1" applyFill="1" applyBorder="1"/>
    <xf numFmtId="0" fontId="12" fillId="0" borderId="0" xfId="0" applyFont="1" applyFill="1" applyBorder="1"/>
    <xf numFmtId="2" fontId="38" fillId="0" borderId="7" xfId="0" applyNumberFormat="1" applyFont="1" applyBorder="1" applyAlignment="1">
      <alignment vertical="center" wrapText="1"/>
    </xf>
    <xf numFmtId="0" fontId="23" fillId="0" borderId="0" xfId="0" applyFont="1" applyFill="1"/>
    <xf numFmtId="0" fontId="12" fillId="0" borderId="7" xfId="0" applyNumberFormat="1" applyFont="1" applyFill="1" applyBorder="1" applyAlignment="1" applyProtection="1"/>
    <xf numFmtId="0" fontId="12" fillId="0" borderId="7" xfId="0" applyFont="1" applyFill="1" applyBorder="1" applyAlignment="1">
      <alignment vertical="center"/>
    </xf>
    <xf numFmtId="0" fontId="39" fillId="0" borderId="7" xfId="0" applyFont="1" applyBorder="1" applyAlignment="1">
      <alignment wrapText="1"/>
    </xf>
    <xf numFmtId="0" fontId="28" fillId="0" borderId="7" xfId="0" applyFont="1" applyFill="1" applyBorder="1" applyAlignment="1">
      <alignment vertical="center"/>
    </xf>
    <xf numFmtId="0" fontId="38" fillId="0" borderId="7" xfId="0" applyFont="1" applyBorder="1" applyAlignment="1">
      <alignment wrapText="1"/>
    </xf>
    <xf numFmtId="3" fontId="27" fillId="0" borderId="7" xfId="47" applyNumberFormat="1" applyFont="1" applyBorder="1" applyAlignment="1">
      <alignment vertical="center" wrapText="1"/>
    </xf>
    <xf numFmtId="0" fontId="41" fillId="0" borderId="7" xfId="52" applyFont="1" applyBorder="1" applyAlignment="1">
      <alignment vertical="center" wrapText="1"/>
    </xf>
    <xf numFmtId="49" fontId="27" fillId="0" borderId="8" xfId="0" applyNumberFormat="1" applyFont="1" applyBorder="1" applyAlignment="1">
      <alignment vertical="center" wrapText="1"/>
    </xf>
    <xf numFmtId="49" fontId="27" fillId="0" borderId="9" xfId="0" applyNumberFormat="1" applyFont="1" applyBorder="1" applyAlignment="1">
      <alignment vertical="center" wrapText="1"/>
    </xf>
    <xf numFmtId="0" fontId="38" fillId="56" borderId="8" xfId="0" applyFont="1" applyFill="1" applyBorder="1" applyAlignment="1">
      <alignment vertical="center" wrapText="1"/>
    </xf>
    <xf numFmtId="0" fontId="38" fillId="56" borderId="9" xfId="0" applyFont="1" applyFill="1" applyBorder="1" applyAlignment="1">
      <alignment vertical="center" wrapText="1"/>
    </xf>
    <xf numFmtId="3" fontId="33" fillId="0" borderId="7" xfId="47" applyNumberFormat="1" applyFont="1" applyBorder="1" applyAlignment="1">
      <alignment vertical="center"/>
    </xf>
    <xf numFmtId="49" fontId="25" fillId="0" borderId="7" xfId="0" applyNumberFormat="1" applyFont="1" applyBorder="1" applyAlignment="1">
      <alignment horizontal="center" vertical="center" wrapText="1"/>
    </xf>
    <xf numFmtId="164" fontId="25" fillId="0" borderId="7" xfId="47" applyNumberFormat="1" applyFont="1" applyBorder="1" applyAlignment="1">
      <alignment vertical="center" wrapText="1"/>
    </xf>
    <xf numFmtId="49" fontId="25" fillId="0" borderId="7" xfId="0" applyNumberFormat="1" applyFont="1" applyBorder="1" applyAlignment="1">
      <alignment vertical="center" wrapText="1"/>
    </xf>
    <xf numFmtId="3" fontId="38" fillId="0" borderId="7" xfId="0" applyNumberFormat="1" applyFont="1" applyBorder="1" applyAlignment="1">
      <alignment horizontal="center" vertical="center" wrapText="1"/>
    </xf>
    <xf numFmtId="3" fontId="34" fillId="0" borderId="7" xfId="47" applyNumberFormat="1" applyFont="1" applyBorder="1" applyAlignment="1">
      <alignment vertical="center"/>
    </xf>
    <xf numFmtId="3" fontId="12" fillId="0" borderId="7" xfId="0" applyNumberFormat="1" applyFont="1" applyFill="1" applyBorder="1" applyAlignment="1">
      <alignment vertical="center"/>
    </xf>
    <xf numFmtId="3" fontId="18" fillId="0" borderId="7" xfId="0" applyNumberFormat="1" applyFont="1" applyFill="1" applyBorder="1" applyAlignment="1">
      <alignment vertical="center"/>
    </xf>
    <xf numFmtId="3" fontId="33" fillId="24" borderId="7" xfId="0" applyNumberFormat="1" applyFont="1" applyFill="1" applyBorder="1" applyAlignment="1">
      <alignment horizontal="center" vertical="center" wrapText="1"/>
    </xf>
    <xf numFmtId="3" fontId="34" fillId="24" borderId="7" xfId="0" applyNumberFormat="1" applyFont="1" applyFill="1" applyBorder="1" applyAlignment="1">
      <alignment horizontal="center" vertical="center" wrapText="1"/>
    </xf>
    <xf numFmtId="3" fontId="40" fillId="0" borderId="7" xfId="0" applyNumberFormat="1" applyFont="1" applyBorder="1" applyAlignment="1">
      <alignment horizontal="center" vertical="center" wrapText="1"/>
    </xf>
    <xf numFmtId="3" fontId="35" fillId="0" borderId="7" xfId="47" applyNumberFormat="1" applyFont="1" applyBorder="1" applyAlignment="1">
      <alignment vertical="center"/>
    </xf>
    <xf numFmtId="3" fontId="31" fillId="0" borderId="7" xfId="0" applyNumberFormat="1" applyFont="1" applyFill="1" applyBorder="1" applyAlignment="1">
      <alignment vertical="center"/>
    </xf>
    <xf numFmtId="3" fontId="40" fillId="0" borderId="7" xfId="0" applyNumberFormat="1" applyFont="1" applyBorder="1" applyAlignment="1">
      <alignment wrapText="1"/>
    </xf>
    <xf numFmtId="3" fontId="17" fillId="0" borderId="7" xfId="0" applyNumberFormat="1" applyFont="1" applyFill="1" applyBorder="1" applyAlignment="1">
      <alignment vertical="center"/>
    </xf>
    <xf numFmtId="0" fontId="40" fillId="0" borderId="7" xfId="52" applyFont="1" applyBorder="1" applyAlignment="1">
      <alignment vertical="center" wrapText="1"/>
    </xf>
    <xf numFmtId="0" fontId="25" fillId="0" borderId="0" xfId="0" applyNumberFormat="1" applyFont="1" applyFill="1" applyAlignment="1" applyProtection="1">
      <alignment vertical="center" wrapText="1"/>
    </xf>
    <xf numFmtId="0" fontId="1" fillId="0" borderId="0" xfId="0" applyNumberFormat="1" applyFont="1" applyFill="1" applyBorder="1" applyAlignment="1" applyProtection="1">
      <alignment horizontal="right" vertical="center"/>
    </xf>
    <xf numFmtId="0" fontId="23" fillId="0" borderId="0" xfId="0" applyNumberFormat="1" applyFont="1" applyFill="1" applyBorder="1" applyAlignment="1" applyProtection="1">
      <alignment horizontal="center" vertical="top" wrapText="1"/>
    </xf>
    <xf numFmtId="1" fontId="17" fillId="0" borderId="7" xfId="0" applyNumberFormat="1" applyFont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center" wrapText="1"/>
    </xf>
    <xf numFmtId="0" fontId="24" fillId="0" borderId="7" xfId="0" applyNumberFormat="1" applyFont="1" applyFill="1" applyBorder="1" applyAlignment="1" applyProtection="1">
      <alignment horizontal="center" vertical="center" wrapText="1"/>
    </xf>
    <xf numFmtId="0" fontId="25" fillId="0" borderId="0" xfId="0" applyNumberFormat="1" applyFont="1" applyFill="1" applyAlignment="1" applyProtection="1">
      <alignment horizontal="left" vertical="top"/>
    </xf>
    <xf numFmtId="0" fontId="29" fillId="0" borderId="0" xfId="0" applyNumberFormat="1" applyFont="1" applyFill="1" applyBorder="1" applyAlignment="1" applyProtection="1">
      <alignment horizontal="center" vertical="top" wrapText="1"/>
    </xf>
    <xf numFmtId="0" fontId="25" fillId="0" borderId="0" xfId="0" applyNumberFormat="1" applyFont="1" applyFill="1" applyAlignment="1" applyProtection="1">
      <alignment horizontal="left" vertical="center" wrapText="1"/>
    </xf>
  </cellXfs>
  <cellStyles count="97">
    <cellStyle name="20% - Акцент1" xfId="1" xr:uid="{00000000-0005-0000-0000-000006000000}"/>
    <cellStyle name="20% - Акцент2" xfId="2" xr:uid="{00000000-0005-0000-0000-000007000000}"/>
    <cellStyle name="20% - Акцент3" xfId="3" xr:uid="{00000000-0005-0000-0000-000008000000}"/>
    <cellStyle name="20% - Акцент4" xfId="4" xr:uid="{00000000-0005-0000-0000-000009000000}"/>
    <cellStyle name="20% - Акцент5" xfId="5" xr:uid="{00000000-0005-0000-0000-00000A000000}"/>
    <cellStyle name="20% - Акцент6" xfId="6" xr:uid="{00000000-0005-0000-0000-00000B000000}"/>
    <cellStyle name="20% – колірна тема 1" xfId="74" builtinId="30" hidden="1"/>
    <cellStyle name="20% – колірна тема 2" xfId="78" builtinId="34" hidden="1"/>
    <cellStyle name="20% – колірна тема 3" xfId="82" builtinId="38" hidden="1"/>
    <cellStyle name="20% – колірна тема 4" xfId="86" builtinId="42" hidden="1"/>
    <cellStyle name="20% – колірна тема 5" xfId="90" builtinId="46" hidden="1"/>
    <cellStyle name="20% – колірна тема 6" xfId="94" builtinId="50" hidden="1"/>
    <cellStyle name="40% - Акцент1" xfId="7" xr:uid="{00000000-0005-0000-0000-000012000000}"/>
    <cellStyle name="40% - Акцент2" xfId="8" xr:uid="{00000000-0005-0000-0000-000013000000}"/>
    <cellStyle name="40% - Акцент3" xfId="9" xr:uid="{00000000-0005-0000-0000-000014000000}"/>
    <cellStyle name="40% - Акцент4" xfId="10" xr:uid="{00000000-0005-0000-0000-000015000000}"/>
    <cellStyle name="40% - Акцент5" xfId="11" xr:uid="{00000000-0005-0000-0000-000016000000}"/>
    <cellStyle name="40% - Акцент6" xfId="12" xr:uid="{00000000-0005-0000-0000-000017000000}"/>
    <cellStyle name="40% – колірна тема 1" xfId="75" builtinId="31" hidden="1"/>
    <cellStyle name="40% – колірна тема 2" xfId="79" builtinId="35" hidden="1"/>
    <cellStyle name="40% – колірна тема 3" xfId="83" builtinId="39" hidden="1"/>
    <cellStyle name="40% – колірна тема 4" xfId="87" builtinId="43" hidden="1"/>
    <cellStyle name="40% – колірна тема 5" xfId="91" builtinId="47" hidden="1"/>
    <cellStyle name="40% – колірна тема 6" xfId="95" builtinId="51" hidden="1"/>
    <cellStyle name="60% - Акцент1" xfId="13" xr:uid="{00000000-0005-0000-0000-00001E000000}"/>
    <cellStyle name="60% - Акцент2" xfId="14" xr:uid="{00000000-0005-0000-0000-00001F000000}"/>
    <cellStyle name="60% - Акцент3" xfId="15" xr:uid="{00000000-0005-0000-0000-000020000000}"/>
    <cellStyle name="60% - Акцент4" xfId="16" xr:uid="{00000000-0005-0000-0000-000021000000}"/>
    <cellStyle name="60% - Акцент5" xfId="17" xr:uid="{00000000-0005-0000-0000-000022000000}"/>
    <cellStyle name="60% - Акцент6" xfId="18" xr:uid="{00000000-0005-0000-0000-000023000000}"/>
    <cellStyle name="60% – колірна тема 1" xfId="76" builtinId="32" hidden="1"/>
    <cellStyle name="60% – колірна тема 2" xfId="80" builtinId="36" hidden="1"/>
    <cellStyle name="60% – колірна тема 3" xfId="84" builtinId="40" hidden="1"/>
    <cellStyle name="60% – колірна тема 4" xfId="88" builtinId="44" hidden="1"/>
    <cellStyle name="60% – колірна тема 5" xfId="92" builtinId="48" hidden="1"/>
    <cellStyle name="60% – колірна тема 6" xfId="96" builtinId="52" hidden="1"/>
    <cellStyle name="Акцент1" xfId="19" xr:uid="{00000000-0005-0000-0000-000038000000}"/>
    <cellStyle name="Акцент2" xfId="20" xr:uid="{00000000-0005-0000-0000-000039000000}"/>
    <cellStyle name="Акцент3" xfId="21" xr:uid="{00000000-0005-0000-0000-00003A000000}"/>
    <cellStyle name="Акцент4" xfId="22" xr:uid="{00000000-0005-0000-0000-00003B000000}"/>
    <cellStyle name="Акцент5" xfId="23" xr:uid="{00000000-0005-0000-0000-00003C000000}"/>
    <cellStyle name="Акцент6" xfId="24" xr:uid="{00000000-0005-0000-0000-00003D000000}"/>
    <cellStyle name="Ввід" xfId="64" builtinId="20" hidden="1"/>
    <cellStyle name="Ввод " xfId="25" xr:uid="{00000000-0005-0000-0000-00003E000000}"/>
    <cellStyle name="Вывод" xfId="26" xr:uid="{00000000-0005-0000-0000-00003F000000}"/>
    <cellStyle name="Вычисление" xfId="27" xr:uid="{00000000-0005-0000-0000-000040000000}"/>
    <cellStyle name="Гарний" xfId="61" builtinId="26" hidden="1"/>
    <cellStyle name="Звичайний" xfId="0" builtinId="0"/>
    <cellStyle name="Звичайний 10" xfId="28" xr:uid="{00000000-0005-0000-0000-000041000000}"/>
    <cellStyle name="Звичайний 11" xfId="29" xr:uid="{00000000-0005-0000-0000-000042000000}"/>
    <cellStyle name="Звичайний 12" xfId="30" xr:uid="{00000000-0005-0000-0000-000043000000}"/>
    <cellStyle name="Звичайний 13" xfId="31" xr:uid="{00000000-0005-0000-0000-000044000000}"/>
    <cellStyle name="Звичайний 14" xfId="32" xr:uid="{00000000-0005-0000-0000-000045000000}"/>
    <cellStyle name="Звичайний 15" xfId="33" xr:uid="{00000000-0005-0000-0000-000046000000}"/>
    <cellStyle name="Звичайний 16" xfId="34" xr:uid="{00000000-0005-0000-0000-000047000000}"/>
    <cellStyle name="Звичайний 17" xfId="35" xr:uid="{00000000-0005-0000-0000-000048000000}"/>
    <cellStyle name="Звичайний 18" xfId="36" xr:uid="{00000000-0005-0000-0000-000049000000}"/>
    <cellStyle name="Звичайний 19" xfId="37" xr:uid="{00000000-0005-0000-0000-00004A000000}"/>
    <cellStyle name="Звичайний 2" xfId="38" xr:uid="{00000000-0005-0000-0000-00004B000000}"/>
    <cellStyle name="Звичайний 20" xfId="39" xr:uid="{00000000-0005-0000-0000-00004C000000}"/>
    <cellStyle name="Звичайний 3" xfId="40" xr:uid="{00000000-0005-0000-0000-00004D000000}"/>
    <cellStyle name="Звичайний 4" xfId="41" xr:uid="{00000000-0005-0000-0000-00004E000000}"/>
    <cellStyle name="Звичайний 5" xfId="42" xr:uid="{00000000-0005-0000-0000-00004F000000}"/>
    <cellStyle name="Звичайний 6" xfId="43" xr:uid="{00000000-0005-0000-0000-000050000000}"/>
    <cellStyle name="Звичайний 7" xfId="44" xr:uid="{00000000-0005-0000-0000-000051000000}"/>
    <cellStyle name="Звичайний 8" xfId="45" xr:uid="{00000000-0005-0000-0000-000052000000}"/>
    <cellStyle name="Звичайний 9" xfId="46" xr:uid="{00000000-0005-0000-0000-000053000000}"/>
    <cellStyle name="Звичайний_Додаток _ 3 зм_ни 4575" xfId="47" xr:uid="{00000000-0005-0000-0000-000054000000}"/>
    <cellStyle name="Зв'язана клітинка" xfId="67" builtinId="24" hidden="1"/>
    <cellStyle name="Итог" xfId="48" xr:uid="{00000000-0005-0000-0000-000055000000}"/>
    <cellStyle name="Колірна тема 1" xfId="73" builtinId="29" hidden="1"/>
    <cellStyle name="Колірна тема 2" xfId="77" builtinId="33" hidden="1"/>
    <cellStyle name="Колірна тема 3" xfId="81" builtinId="37" hidden="1"/>
    <cellStyle name="Колірна тема 4" xfId="85" builtinId="41" hidden="1"/>
    <cellStyle name="Колірна тема 5" xfId="89" builtinId="45" hidden="1"/>
    <cellStyle name="Колірна тема 6" xfId="93" builtinId="49" hidden="1"/>
    <cellStyle name="Контрольна клітинка" xfId="68" builtinId="23" hidden="1"/>
    <cellStyle name="Контрольная ячейка" xfId="49" xr:uid="{00000000-0005-0000-0000-000056000000}"/>
    <cellStyle name="Назва" xfId="60" builtinId="15" hidden="1"/>
    <cellStyle name="Название" xfId="50" xr:uid="{00000000-0005-0000-0000-000057000000}"/>
    <cellStyle name="Нейтральний" xfId="63" builtinId="28" hidden="1"/>
    <cellStyle name="Нейтральный" xfId="51" xr:uid="{00000000-0005-0000-0000-000058000000}"/>
    <cellStyle name="Обчислення" xfId="66" builtinId="22" hidden="1"/>
    <cellStyle name="Обычный 2" xfId="52" xr:uid="{00000000-0005-0000-0000-000059000000}"/>
    <cellStyle name="Підсумок" xfId="72" builtinId="25" hidden="1"/>
    <cellStyle name="Плохой" xfId="53" xr:uid="{00000000-0005-0000-0000-00005A000000}"/>
    <cellStyle name="Поганий" xfId="62" builtinId="27" hidden="1"/>
    <cellStyle name="Пояснение" xfId="54" xr:uid="{00000000-0005-0000-0000-00005B000000}"/>
    <cellStyle name="Примечание" xfId="55" xr:uid="{00000000-0005-0000-0000-00005C000000}"/>
    <cellStyle name="Примітка" xfId="70" builtinId="10" hidden="1"/>
    <cellStyle name="Результат" xfId="65" builtinId="21" hidden="1"/>
    <cellStyle name="Связанная ячейка" xfId="56" xr:uid="{00000000-0005-0000-0000-00005D000000}"/>
    <cellStyle name="Стиль 1" xfId="57" xr:uid="{00000000-0005-0000-0000-00005E000000}"/>
    <cellStyle name="Текст попередження" xfId="69" builtinId="11" hidden="1"/>
    <cellStyle name="Текст пояснення" xfId="71" builtinId="53" hidden="1"/>
    <cellStyle name="Текст предупреждения" xfId="58" xr:uid="{00000000-0005-0000-0000-00005F000000}"/>
    <cellStyle name="Хороший" xfId="59" xr:uid="{00000000-0005-0000-0000-000060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 /><Relationship Id="rId3" Type="http://schemas.openxmlformats.org/officeDocument/2006/relationships/styles" Target="styles.xml" /><Relationship Id="rId7" Type="http://schemas.openxmlformats.org/officeDocument/2006/relationships/customXml" Target="../customXml/item2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6" Type="http://schemas.openxmlformats.org/officeDocument/2006/relationships/customXml" Target="../customXml/item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64"/>
  <sheetViews>
    <sheetView tabSelected="1" zoomScale="60" zoomScaleNormal="75" zoomScalePageLayoutView="75" workbookViewId="0" xr3:uid="{AEA406A1-0E4B-5B11-9CD5-51D6E497D94C}">
      <selection activeCell="E4" sqref="E4"/>
    </sheetView>
  </sheetViews>
  <sheetFormatPr defaultColWidth="9.171875" defaultRowHeight="13.5"/>
  <cols>
    <col min="1" max="1" width="15.08984375" style="5" customWidth="1"/>
    <col min="2" max="2" width="14.0546875" style="5" hidden="1" customWidth="1"/>
    <col min="3" max="3" width="15.98046875" style="5" hidden="1" customWidth="1"/>
    <col min="4" max="4" width="56.96875" style="2" customWidth="1"/>
    <col min="5" max="5" width="83.75390625" style="2" customWidth="1"/>
    <col min="6" max="6" width="17.60546875" style="2" customWidth="1"/>
    <col min="7" max="7" width="15.83203125" style="2" customWidth="1"/>
    <col min="8" max="8" width="14.796875" style="2" customWidth="1"/>
    <col min="9" max="9" width="14.5" style="2" hidden="1" customWidth="1"/>
    <col min="10" max="10" width="15.38671875" style="2" hidden="1" customWidth="1"/>
    <col min="11" max="11" width="14.9453125" style="2" hidden="1" customWidth="1"/>
    <col min="12" max="12" width="15.68359375" style="2" customWidth="1"/>
    <col min="13" max="13" width="15.98046875" style="40" customWidth="1"/>
    <col min="14" max="14" width="11.390625" style="40" customWidth="1"/>
    <col min="15" max="15" width="17.015625" style="40" customWidth="1"/>
    <col min="16" max="16384" width="9.171875" style="1"/>
  </cols>
  <sheetData>
    <row r="1" spans="1:15" s="4" customFormat="1" ht="14.25">
      <c r="A1" s="76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39"/>
      <c r="N1" s="39"/>
      <c r="O1" s="39"/>
    </row>
    <row r="2" spans="1:15" ht="57" customHeight="1">
      <c r="H2" s="70"/>
      <c r="I2" s="70"/>
      <c r="J2" s="70"/>
      <c r="K2" s="70"/>
      <c r="L2" s="78" t="s">
        <v>92</v>
      </c>
      <c r="M2" s="78"/>
      <c r="N2" s="78"/>
      <c r="O2" s="78"/>
    </row>
    <row r="3" spans="1:15">
      <c r="G3" s="8"/>
      <c r="H3" s="8"/>
      <c r="I3" s="8"/>
      <c r="J3" s="8"/>
      <c r="K3" s="8"/>
      <c r="L3" s="8"/>
    </row>
    <row r="4" spans="1:15">
      <c r="G4" s="8"/>
      <c r="H4" s="8"/>
      <c r="I4" s="8"/>
      <c r="J4" s="8"/>
      <c r="K4" s="8"/>
      <c r="L4" s="8"/>
    </row>
    <row r="5" spans="1:15" ht="21">
      <c r="A5" s="77" t="s">
        <v>73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5" ht="2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O6" s="71" t="s">
        <v>7</v>
      </c>
    </row>
    <row r="7" spans="1:15" ht="31.5" customHeight="1">
      <c r="A7" s="75" t="s">
        <v>41</v>
      </c>
      <c r="B7" s="75" t="s">
        <v>4</v>
      </c>
      <c r="C7" s="75" t="s">
        <v>0</v>
      </c>
      <c r="D7" s="75" t="s">
        <v>42</v>
      </c>
      <c r="E7" s="74" t="s">
        <v>5</v>
      </c>
      <c r="F7" s="74" t="s">
        <v>72</v>
      </c>
      <c r="G7" s="74" t="s">
        <v>2</v>
      </c>
      <c r="H7" s="74" t="s">
        <v>3</v>
      </c>
      <c r="I7" s="43"/>
      <c r="J7" s="43"/>
      <c r="K7" s="43"/>
      <c r="L7" s="74" t="s">
        <v>70</v>
      </c>
      <c r="M7" s="73" t="s">
        <v>71</v>
      </c>
      <c r="N7" s="73"/>
      <c r="O7" s="73"/>
    </row>
    <row r="8" spans="1:15" ht="87.75" customHeight="1">
      <c r="A8" s="75"/>
      <c r="B8" s="75"/>
      <c r="C8" s="75"/>
      <c r="D8" s="75"/>
      <c r="E8" s="74"/>
      <c r="F8" s="74"/>
      <c r="G8" s="74"/>
      <c r="H8" s="74"/>
      <c r="I8" s="43"/>
      <c r="J8" s="43"/>
      <c r="K8" s="43"/>
      <c r="L8" s="74"/>
      <c r="M8" s="38" t="s">
        <v>44</v>
      </c>
      <c r="N8" s="38" t="s">
        <v>45</v>
      </c>
      <c r="O8" s="38" t="s">
        <v>46</v>
      </c>
    </row>
    <row r="9" spans="1:15" s="3" customFormat="1" ht="32.25" customHeight="1">
      <c r="A9" s="13" t="s">
        <v>6</v>
      </c>
      <c r="B9" s="13"/>
      <c r="C9" s="13"/>
      <c r="D9" s="14" t="s">
        <v>43</v>
      </c>
      <c r="E9" s="15"/>
      <c r="F9" s="15"/>
      <c r="G9" s="15"/>
      <c r="H9" s="15"/>
      <c r="I9" s="44"/>
      <c r="J9" s="44"/>
      <c r="K9" s="44"/>
      <c r="L9" s="15"/>
      <c r="M9" s="38"/>
      <c r="N9" s="38"/>
      <c r="O9" s="38"/>
    </row>
    <row r="10" spans="1:15" s="3" customFormat="1" ht="90" customHeight="1">
      <c r="A10" s="50" t="s">
        <v>8</v>
      </c>
      <c r="B10" s="13"/>
      <c r="C10" s="13"/>
      <c r="D10" s="52" t="s">
        <v>9</v>
      </c>
      <c r="E10" s="15"/>
      <c r="F10" s="54">
        <f>F11+F12</f>
        <v>845000</v>
      </c>
      <c r="G10" s="54"/>
      <c r="H10" s="54"/>
      <c r="I10" s="54">
        <f t="shared" ref="I10:O10" si="0">I11+I12</f>
        <v>0</v>
      </c>
      <c r="J10" s="54">
        <f t="shared" si="0"/>
        <v>0</v>
      </c>
      <c r="K10" s="54">
        <f t="shared" si="0"/>
        <v>0</v>
      </c>
      <c r="L10" s="54">
        <f t="shared" si="0"/>
        <v>845000</v>
      </c>
      <c r="M10" s="54"/>
      <c r="N10" s="54"/>
      <c r="O10" s="54">
        <f t="shared" si="0"/>
        <v>845000</v>
      </c>
    </row>
    <row r="11" spans="1:15" s="3" customFormat="1" ht="50.25" customHeight="1">
      <c r="A11" s="50"/>
      <c r="B11" s="16"/>
      <c r="C11" s="16"/>
      <c r="D11" s="52"/>
      <c r="E11" s="11" t="s">
        <v>39</v>
      </c>
      <c r="F11" s="48">
        <v>645000</v>
      </c>
      <c r="G11" s="59"/>
      <c r="H11" s="59"/>
      <c r="I11" s="60"/>
      <c r="J11" s="60"/>
      <c r="K11" s="60"/>
      <c r="L11" s="54">
        <v>645000</v>
      </c>
      <c r="M11" s="59"/>
      <c r="N11" s="59"/>
      <c r="O11" s="59">
        <f t="shared" ref="O11:O60" si="1">L11</f>
        <v>645000</v>
      </c>
    </row>
    <row r="12" spans="1:15" s="3" customFormat="1" ht="53.45" customHeight="1">
      <c r="A12" s="51"/>
      <c r="B12" s="16"/>
      <c r="C12" s="16"/>
      <c r="D12" s="53"/>
      <c r="E12" s="69" t="s">
        <v>90</v>
      </c>
      <c r="F12" s="48">
        <v>200000</v>
      </c>
      <c r="G12" s="59"/>
      <c r="H12" s="59"/>
      <c r="I12" s="60"/>
      <c r="J12" s="60"/>
      <c r="K12" s="60"/>
      <c r="L12" s="54">
        <v>200000</v>
      </c>
      <c r="M12" s="59"/>
      <c r="N12" s="59"/>
      <c r="O12" s="59">
        <v>200000</v>
      </c>
    </row>
    <row r="13" spans="1:15" s="3" customFormat="1" ht="46.15" customHeight="1">
      <c r="A13" s="20" t="s">
        <v>77</v>
      </c>
      <c r="B13" s="55"/>
      <c r="C13" s="55"/>
      <c r="D13" s="18" t="s">
        <v>78</v>
      </c>
      <c r="E13" s="69" t="s">
        <v>79</v>
      </c>
      <c r="F13" s="48">
        <v>100000</v>
      </c>
      <c r="G13" s="59"/>
      <c r="H13" s="59"/>
      <c r="I13" s="60"/>
      <c r="J13" s="60"/>
      <c r="K13" s="60"/>
      <c r="L13" s="54">
        <v>100000</v>
      </c>
      <c r="M13" s="59"/>
      <c r="N13" s="59"/>
      <c r="O13" s="54">
        <v>100000</v>
      </c>
    </row>
    <row r="14" spans="1:15" s="3" customFormat="1" ht="79.150000000000006" customHeight="1">
      <c r="A14" s="13" t="s">
        <v>10</v>
      </c>
      <c r="B14" s="16"/>
      <c r="C14" s="16"/>
      <c r="D14" s="18" t="s">
        <v>11</v>
      </c>
      <c r="E14" s="49"/>
      <c r="F14" s="48">
        <f>F15+F16+F17+F18+F19</f>
        <v>36000</v>
      </c>
      <c r="G14" s="48"/>
      <c r="H14" s="48"/>
      <c r="I14" s="48">
        <f t="shared" ref="I14:O14" si="2">I15+I16+I17+I18+I19</f>
        <v>0</v>
      </c>
      <c r="J14" s="48">
        <f t="shared" si="2"/>
        <v>0</v>
      </c>
      <c r="K14" s="48">
        <f t="shared" si="2"/>
        <v>0</v>
      </c>
      <c r="L14" s="48">
        <f t="shared" si="2"/>
        <v>36000</v>
      </c>
      <c r="M14" s="48"/>
      <c r="N14" s="48"/>
      <c r="O14" s="48">
        <f t="shared" si="2"/>
        <v>36000</v>
      </c>
    </row>
    <row r="15" spans="1:15" s="6" customFormat="1" ht="87.6" customHeight="1">
      <c r="A15" s="13"/>
      <c r="B15" s="17"/>
      <c r="C15" s="17"/>
      <c r="D15" s="18"/>
      <c r="E15" s="19" t="s">
        <v>48</v>
      </c>
      <c r="F15" s="48">
        <v>-249000</v>
      </c>
      <c r="G15" s="59"/>
      <c r="H15" s="59"/>
      <c r="I15" s="61"/>
      <c r="J15" s="61"/>
      <c r="K15" s="61"/>
      <c r="L15" s="54">
        <v>-249000</v>
      </c>
      <c r="M15" s="59"/>
      <c r="N15" s="59"/>
      <c r="O15" s="59">
        <v>-249000</v>
      </c>
    </row>
    <row r="16" spans="1:15" s="6" customFormat="1" ht="51" customHeight="1">
      <c r="A16" s="13"/>
      <c r="B16" s="17"/>
      <c r="C16" s="17"/>
      <c r="D16" s="18"/>
      <c r="E16" s="19" t="s">
        <v>74</v>
      </c>
      <c r="F16" s="48">
        <v>50000</v>
      </c>
      <c r="G16" s="59"/>
      <c r="H16" s="59"/>
      <c r="I16" s="61"/>
      <c r="J16" s="61"/>
      <c r="K16" s="61"/>
      <c r="L16" s="54">
        <v>50000</v>
      </c>
      <c r="M16" s="59"/>
      <c r="N16" s="59"/>
      <c r="O16" s="59">
        <v>50000</v>
      </c>
    </row>
    <row r="17" spans="1:15" s="6" customFormat="1" ht="63.6" customHeight="1">
      <c r="A17" s="13"/>
      <c r="B17" s="17"/>
      <c r="C17" s="17"/>
      <c r="D17" s="18"/>
      <c r="E17" s="19" t="s">
        <v>75</v>
      </c>
      <c r="F17" s="48">
        <v>100000</v>
      </c>
      <c r="G17" s="59"/>
      <c r="H17" s="59"/>
      <c r="I17" s="61"/>
      <c r="J17" s="61"/>
      <c r="K17" s="61"/>
      <c r="L17" s="54">
        <v>100000</v>
      </c>
      <c r="M17" s="59"/>
      <c r="N17" s="59"/>
      <c r="O17" s="59">
        <v>100000</v>
      </c>
    </row>
    <row r="18" spans="1:15" s="6" customFormat="1" ht="83.45" customHeight="1">
      <c r="A18" s="13"/>
      <c r="B18" s="17"/>
      <c r="C18" s="17"/>
      <c r="D18" s="18"/>
      <c r="E18" s="19" t="s">
        <v>76</v>
      </c>
      <c r="F18" s="48">
        <v>100000</v>
      </c>
      <c r="G18" s="59"/>
      <c r="H18" s="59"/>
      <c r="I18" s="61"/>
      <c r="J18" s="61"/>
      <c r="K18" s="61"/>
      <c r="L18" s="54">
        <v>100000</v>
      </c>
      <c r="M18" s="59"/>
      <c r="N18" s="59"/>
      <c r="O18" s="59">
        <v>100000</v>
      </c>
    </row>
    <row r="19" spans="1:15" s="6" customFormat="1" ht="40.9" customHeight="1">
      <c r="A19" s="13"/>
      <c r="B19" s="17"/>
      <c r="C19" s="17"/>
      <c r="D19" s="18"/>
      <c r="E19" s="11" t="s">
        <v>39</v>
      </c>
      <c r="F19" s="48">
        <v>35000</v>
      </c>
      <c r="G19" s="59"/>
      <c r="H19" s="59"/>
      <c r="I19" s="61"/>
      <c r="J19" s="61"/>
      <c r="K19" s="61"/>
      <c r="L19" s="54">
        <v>35000</v>
      </c>
      <c r="M19" s="59"/>
      <c r="N19" s="59"/>
      <c r="O19" s="59">
        <v>35000</v>
      </c>
    </row>
    <row r="20" spans="1:15" s="6" customFormat="1" ht="41.45" customHeight="1">
      <c r="A20" s="29" t="s">
        <v>80</v>
      </c>
      <c r="B20" s="35"/>
      <c r="C20" s="35"/>
      <c r="D20" s="31" t="s">
        <v>81</v>
      </c>
      <c r="E20" s="28" t="s">
        <v>82</v>
      </c>
      <c r="F20" s="48">
        <v>50000</v>
      </c>
      <c r="G20" s="59"/>
      <c r="H20" s="59"/>
      <c r="I20" s="61"/>
      <c r="J20" s="61"/>
      <c r="K20" s="61"/>
      <c r="L20" s="54">
        <v>50000</v>
      </c>
      <c r="M20" s="59"/>
      <c r="N20" s="59"/>
      <c r="O20" s="54">
        <v>50000</v>
      </c>
    </row>
    <row r="21" spans="1:15" s="6" customFormat="1" ht="55.5" customHeight="1">
      <c r="A21" s="20" t="s">
        <v>83</v>
      </c>
      <c r="B21" s="35"/>
      <c r="C21" s="35"/>
      <c r="D21" s="18" t="s">
        <v>84</v>
      </c>
      <c r="E21" s="56" t="s">
        <v>85</v>
      </c>
      <c r="F21" s="48">
        <v>100000</v>
      </c>
      <c r="G21" s="59"/>
      <c r="H21" s="59"/>
      <c r="I21" s="61"/>
      <c r="J21" s="61"/>
      <c r="K21" s="61"/>
      <c r="L21" s="54">
        <v>100000</v>
      </c>
      <c r="M21" s="59"/>
      <c r="N21" s="59"/>
      <c r="O21" s="54">
        <v>100000</v>
      </c>
    </row>
    <row r="22" spans="1:15" s="6" customFormat="1" ht="37.5" customHeight="1">
      <c r="A22" s="13" t="s">
        <v>65</v>
      </c>
      <c r="B22" s="20" t="s">
        <v>16</v>
      </c>
      <c r="C22" s="21" t="s">
        <v>17</v>
      </c>
      <c r="D22" s="41" t="s">
        <v>66</v>
      </c>
      <c r="E22" s="19"/>
      <c r="F22" s="62">
        <f>F24+F25</f>
        <v>-225000</v>
      </c>
      <c r="G22" s="62"/>
      <c r="H22" s="62"/>
      <c r="I22" s="62">
        <f t="shared" ref="I22:O22" si="3">I24+I25</f>
        <v>0</v>
      </c>
      <c r="J22" s="62">
        <f t="shared" si="3"/>
        <v>0</v>
      </c>
      <c r="K22" s="62">
        <f t="shared" si="3"/>
        <v>0</v>
      </c>
      <c r="L22" s="62">
        <f t="shared" si="3"/>
        <v>-225000</v>
      </c>
      <c r="M22" s="62"/>
      <c r="N22" s="62"/>
      <c r="O22" s="62">
        <f t="shared" si="3"/>
        <v>-225000</v>
      </c>
    </row>
    <row r="23" spans="1:15" s="6" customFormat="1" ht="55.5" hidden="1" customHeight="1">
      <c r="A23" s="20"/>
      <c r="B23" s="20"/>
      <c r="C23" s="21"/>
      <c r="D23" s="18"/>
      <c r="E23" s="19" t="s">
        <v>20</v>
      </c>
      <c r="F23" s="63"/>
      <c r="G23" s="59"/>
      <c r="H23" s="59"/>
      <c r="I23" s="61"/>
      <c r="J23" s="61"/>
      <c r="K23" s="61"/>
      <c r="L23" s="59"/>
      <c r="M23" s="59"/>
      <c r="N23" s="59"/>
      <c r="O23" s="59"/>
    </row>
    <row r="24" spans="1:15" s="6" customFormat="1" ht="50.45" customHeight="1">
      <c r="A24" s="16"/>
      <c r="B24" s="17"/>
      <c r="C24" s="17"/>
      <c r="D24" s="18"/>
      <c r="E24" s="28" t="s">
        <v>47</v>
      </c>
      <c r="F24" s="64">
        <v>-300000</v>
      </c>
      <c r="G24" s="59"/>
      <c r="H24" s="59"/>
      <c r="I24" s="61"/>
      <c r="J24" s="61"/>
      <c r="K24" s="61"/>
      <c r="L24" s="59">
        <v>-300000</v>
      </c>
      <c r="M24" s="59"/>
      <c r="N24" s="59"/>
      <c r="O24" s="59">
        <v>-300000</v>
      </c>
    </row>
    <row r="25" spans="1:15" s="6" customFormat="1" ht="29.45" customHeight="1">
      <c r="A25" s="29"/>
      <c r="B25" s="35"/>
      <c r="C25" s="35"/>
      <c r="D25" s="31"/>
      <c r="E25" s="28" t="s">
        <v>86</v>
      </c>
      <c r="F25" s="64">
        <v>75000</v>
      </c>
      <c r="G25" s="59"/>
      <c r="H25" s="59"/>
      <c r="I25" s="61"/>
      <c r="J25" s="61"/>
      <c r="K25" s="61"/>
      <c r="L25" s="59">
        <v>75000</v>
      </c>
      <c r="M25" s="59"/>
      <c r="N25" s="59"/>
      <c r="O25" s="59">
        <v>75000</v>
      </c>
    </row>
    <row r="26" spans="1:15" s="6" customFormat="1" ht="54.6" customHeight="1">
      <c r="A26" s="20" t="s">
        <v>67</v>
      </c>
      <c r="B26" s="20" t="s">
        <v>18</v>
      </c>
      <c r="C26" s="21" t="s">
        <v>19</v>
      </c>
      <c r="D26" s="41" t="s">
        <v>68</v>
      </c>
      <c r="E26" s="28"/>
      <c r="F26" s="58">
        <f>L26</f>
        <v>-675000</v>
      </c>
      <c r="G26" s="59"/>
      <c r="H26" s="59"/>
      <c r="I26" s="61"/>
      <c r="J26" s="61"/>
      <c r="K26" s="61"/>
      <c r="L26" s="54">
        <f>L27+L38+L42+L48</f>
        <v>-675000</v>
      </c>
      <c r="M26" s="59"/>
      <c r="N26" s="59"/>
      <c r="O26" s="59">
        <f t="shared" si="1"/>
        <v>-675000</v>
      </c>
    </row>
    <row r="27" spans="1:15" s="10" customFormat="1" ht="23.25" customHeight="1">
      <c r="A27" s="22"/>
      <c r="B27" s="22"/>
      <c r="C27" s="23"/>
      <c r="D27" s="24" t="s">
        <v>22</v>
      </c>
      <c r="E27" s="45"/>
      <c r="F27" s="58">
        <f>L27</f>
        <v>-500000</v>
      </c>
      <c r="G27" s="65"/>
      <c r="H27" s="65"/>
      <c r="I27" s="66"/>
      <c r="J27" s="66"/>
      <c r="K27" s="66"/>
      <c r="L27" s="65">
        <f>L28+L29+L30+L31+L32+L33+L34+L35+L36+L37</f>
        <v>-500000</v>
      </c>
      <c r="M27" s="65"/>
      <c r="N27" s="65"/>
      <c r="O27" s="59">
        <f t="shared" si="1"/>
        <v>-500000</v>
      </c>
    </row>
    <row r="28" spans="1:15" s="6" customFormat="1" ht="38.25" hidden="1" customHeight="1">
      <c r="A28" s="20"/>
      <c r="B28" s="20"/>
      <c r="C28" s="21"/>
      <c r="D28" s="46"/>
      <c r="E28" s="25" t="s">
        <v>21</v>
      </c>
      <c r="F28" s="58"/>
      <c r="G28" s="59"/>
      <c r="H28" s="59"/>
      <c r="I28" s="61"/>
      <c r="J28" s="61"/>
      <c r="K28" s="61"/>
      <c r="L28" s="59"/>
      <c r="M28" s="59"/>
      <c r="N28" s="59"/>
      <c r="O28" s="59">
        <f t="shared" si="1"/>
        <v>0</v>
      </c>
    </row>
    <row r="29" spans="1:15" s="6" customFormat="1" ht="38.25" hidden="1" customHeight="1">
      <c r="A29" s="20"/>
      <c r="B29" s="20"/>
      <c r="C29" s="21"/>
      <c r="D29" s="18"/>
      <c r="E29" s="25" t="s">
        <v>23</v>
      </c>
      <c r="F29" s="58"/>
      <c r="G29" s="59"/>
      <c r="H29" s="59"/>
      <c r="I29" s="61"/>
      <c r="J29" s="61"/>
      <c r="K29" s="61"/>
      <c r="L29" s="59"/>
      <c r="M29" s="59"/>
      <c r="N29" s="59"/>
      <c r="O29" s="59">
        <f t="shared" si="1"/>
        <v>0</v>
      </c>
    </row>
    <row r="30" spans="1:15" s="6" customFormat="1" ht="36" hidden="1" customHeight="1">
      <c r="A30" s="20"/>
      <c r="B30" s="20"/>
      <c r="C30" s="21"/>
      <c r="D30" s="18"/>
      <c r="E30" s="25" t="s">
        <v>24</v>
      </c>
      <c r="F30" s="58"/>
      <c r="G30" s="59"/>
      <c r="H30" s="59"/>
      <c r="I30" s="61"/>
      <c r="J30" s="61"/>
      <c r="K30" s="61"/>
      <c r="L30" s="59"/>
      <c r="M30" s="59"/>
      <c r="N30" s="59"/>
      <c r="O30" s="59">
        <f t="shared" si="1"/>
        <v>0</v>
      </c>
    </row>
    <row r="31" spans="1:15" s="6" customFormat="1" ht="53.25" hidden="1" customHeight="1">
      <c r="A31" s="20"/>
      <c r="B31" s="20"/>
      <c r="C31" s="21"/>
      <c r="D31" s="18"/>
      <c r="E31" s="25" t="s">
        <v>25</v>
      </c>
      <c r="F31" s="58"/>
      <c r="G31" s="59"/>
      <c r="H31" s="59"/>
      <c r="I31" s="61"/>
      <c r="J31" s="61"/>
      <c r="K31" s="61"/>
      <c r="L31" s="59"/>
      <c r="M31" s="59"/>
      <c r="N31" s="59"/>
      <c r="O31" s="59">
        <f t="shared" si="1"/>
        <v>0</v>
      </c>
    </row>
    <row r="32" spans="1:15" s="6" customFormat="1" ht="50.25" hidden="1" customHeight="1">
      <c r="A32" s="20"/>
      <c r="B32" s="20"/>
      <c r="C32" s="21"/>
      <c r="D32" s="18"/>
      <c r="E32" s="25" t="s">
        <v>26</v>
      </c>
      <c r="F32" s="58"/>
      <c r="G32" s="59"/>
      <c r="H32" s="59"/>
      <c r="I32" s="61"/>
      <c r="J32" s="61"/>
      <c r="K32" s="61"/>
      <c r="L32" s="59"/>
      <c r="M32" s="59"/>
      <c r="N32" s="59"/>
      <c r="O32" s="59">
        <f t="shared" si="1"/>
        <v>0</v>
      </c>
    </row>
    <row r="33" spans="1:15" s="6" customFormat="1" ht="36" hidden="1" customHeight="1">
      <c r="A33" s="20"/>
      <c r="B33" s="20"/>
      <c r="C33" s="21"/>
      <c r="D33" s="18"/>
      <c r="E33" s="25" t="s">
        <v>27</v>
      </c>
      <c r="F33" s="58"/>
      <c r="G33" s="59"/>
      <c r="H33" s="59"/>
      <c r="I33" s="61"/>
      <c r="J33" s="61"/>
      <c r="K33" s="61"/>
      <c r="L33" s="59"/>
      <c r="M33" s="59"/>
      <c r="N33" s="59"/>
      <c r="O33" s="59">
        <f t="shared" si="1"/>
        <v>0</v>
      </c>
    </row>
    <row r="34" spans="1:15" s="6" customFormat="1" ht="45.75" hidden="1" customHeight="1">
      <c r="A34" s="20"/>
      <c r="B34" s="20"/>
      <c r="C34" s="21"/>
      <c r="D34" s="18"/>
      <c r="E34" s="25" t="s">
        <v>28</v>
      </c>
      <c r="F34" s="58"/>
      <c r="G34" s="59"/>
      <c r="H34" s="59"/>
      <c r="I34" s="61"/>
      <c r="J34" s="61"/>
      <c r="K34" s="61"/>
      <c r="L34" s="59"/>
      <c r="M34" s="59"/>
      <c r="N34" s="59"/>
      <c r="O34" s="59">
        <f t="shared" si="1"/>
        <v>0</v>
      </c>
    </row>
    <row r="35" spans="1:15" s="6" customFormat="1" ht="59.25" hidden="1" customHeight="1">
      <c r="A35" s="20"/>
      <c r="B35" s="20"/>
      <c r="C35" s="21"/>
      <c r="D35" s="18"/>
      <c r="E35" s="25" t="s">
        <v>29</v>
      </c>
      <c r="F35" s="58"/>
      <c r="G35" s="59"/>
      <c r="H35" s="59"/>
      <c r="I35" s="61"/>
      <c r="J35" s="61"/>
      <c r="K35" s="61"/>
      <c r="L35" s="59"/>
      <c r="M35" s="59"/>
      <c r="N35" s="59"/>
      <c r="O35" s="59">
        <f t="shared" si="1"/>
        <v>0</v>
      </c>
    </row>
    <row r="36" spans="1:15" s="6" customFormat="1" ht="43.15" customHeight="1">
      <c r="A36" s="20"/>
      <c r="B36" s="20"/>
      <c r="C36" s="21"/>
      <c r="D36" s="18"/>
      <c r="E36" s="25" t="s">
        <v>49</v>
      </c>
      <c r="F36" s="58">
        <v>-500000</v>
      </c>
      <c r="G36" s="59"/>
      <c r="H36" s="59"/>
      <c r="I36" s="61"/>
      <c r="J36" s="61"/>
      <c r="K36" s="61"/>
      <c r="L36" s="59">
        <v>-500000</v>
      </c>
      <c r="M36" s="59"/>
      <c r="N36" s="59"/>
      <c r="O36" s="59">
        <f t="shared" si="1"/>
        <v>-500000</v>
      </c>
    </row>
    <row r="37" spans="1:15" s="6" customFormat="1" ht="54" hidden="1" customHeight="1">
      <c r="A37" s="16"/>
      <c r="B37" s="17"/>
      <c r="C37" s="17"/>
      <c r="D37" s="18"/>
      <c r="E37" s="25" t="s">
        <v>50</v>
      </c>
      <c r="F37" s="58"/>
      <c r="G37" s="59"/>
      <c r="H37" s="59"/>
      <c r="I37" s="61"/>
      <c r="J37" s="61"/>
      <c r="K37" s="61"/>
      <c r="L37" s="59"/>
      <c r="M37" s="59"/>
      <c r="N37" s="59"/>
      <c r="O37" s="59">
        <f t="shared" si="1"/>
        <v>0</v>
      </c>
    </row>
    <row r="38" spans="1:15" s="10" customFormat="1" ht="22.5" hidden="1" customHeight="1">
      <c r="A38" s="26"/>
      <c r="B38" s="27"/>
      <c r="C38" s="27"/>
      <c r="D38" s="24" t="s">
        <v>30</v>
      </c>
      <c r="E38" s="24"/>
      <c r="F38" s="58">
        <f>L38</f>
        <v>0</v>
      </c>
      <c r="G38" s="65"/>
      <c r="H38" s="65"/>
      <c r="I38" s="66"/>
      <c r="J38" s="66"/>
      <c r="K38" s="66"/>
      <c r="L38" s="65">
        <f>L39+L40+L41</f>
        <v>0</v>
      </c>
      <c r="M38" s="65"/>
      <c r="N38" s="65"/>
      <c r="O38" s="59">
        <f t="shared" si="1"/>
        <v>0</v>
      </c>
    </row>
    <row r="39" spans="1:15" s="6" customFormat="1" ht="39.75" hidden="1" customHeight="1">
      <c r="A39" s="16"/>
      <c r="B39" s="17"/>
      <c r="C39" s="17"/>
      <c r="D39" s="18"/>
      <c r="E39" s="28" t="s">
        <v>51</v>
      </c>
      <c r="F39" s="58"/>
      <c r="G39" s="67"/>
      <c r="H39" s="67"/>
      <c r="I39" s="61"/>
      <c r="J39" s="61"/>
      <c r="K39" s="61"/>
      <c r="L39" s="67"/>
      <c r="M39" s="67"/>
      <c r="N39" s="67"/>
      <c r="O39" s="59"/>
    </row>
    <row r="40" spans="1:15" s="6" customFormat="1" ht="39" hidden="1" customHeight="1">
      <c r="A40" s="16"/>
      <c r="B40" s="17"/>
      <c r="C40" s="17"/>
      <c r="D40" s="18"/>
      <c r="E40" s="28" t="s">
        <v>52</v>
      </c>
      <c r="F40" s="58"/>
      <c r="G40" s="59"/>
      <c r="H40" s="59"/>
      <c r="I40" s="61"/>
      <c r="J40" s="61"/>
      <c r="K40" s="61"/>
      <c r="L40" s="59"/>
      <c r="M40" s="59"/>
      <c r="N40" s="59"/>
      <c r="O40" s="59"/>
    </row>
    <row r="41" spans="1:15" s="6" customFormat="1" ht="50.25" hidden="1" customHeight="1">
      <c r="A41" s="16"/>
      <c r="B41" s="17"/>
      <c r="C41" s="17"/>
      <c r="D41" s="18"/>
      <c r="E41" s="28" t="s">
        <v>31</v>
      </c>
      <c r="F41" s="58"/>
      <c r="G41" s="59"/>
      <c r="H41" s="59"/>
      <c r="I41" s="61"/>
      <c r="J41" s="61"/>
      <c r="K41" s="61"/>
      <c r="L41" s="59"/>
      <c r="M41" s="59"/>
      <c r="N41" s="59"/>
      <c r="O41" s="59"/>
    </row>
    <row r="42" spans="1:15" s="10" customFormat="1" ht="21" hidden="1" customHeight="1">
      <c r="A42" s="26"/>
      <c r="B42" s="27"/>
      <c r="C42" s="27"/>
      <c r="D42" s="24" t="s">
        <v>32</v>
      </c>
      <c r="E42" s="24"/>
      <c r="F42" s="58">
        <f>L42</f>
        <v>0</v>
      </c>
      <c r="G42" s="65"/>
      <c r="H42" s="65"/>
      <c r="I42" s="66"/>
      <c r="J42" s="66"/>
      <c r="K42" s="66"/>
      <c r="L42" s="65">
        <f>L43+L44+L45+L46+L47</f>
        <v>0</v>
      </c>
      <c r="M42" s="65"/>
      <c r="N42" s="65"/>
      <c r="O42" s="59">
        <f t="shared" si="1"/>
        <v>0</v>
      </c>
    </row>
    <row r="43" spans="1:15" s="6" customFormat="1" ht="48" hidden="1" customHeight="1">
      <c r="A43" s="16"/>
      <c r="B43" s="17"/>
      <c r="C43" s="17"/>
      <c r="D43" s="24"/>
      <c r="E43" s="28" t="s">
        <v>53</v>
      </c>
      <c r="F43" s="58"/>
      <c r="G43" s="59"/>
      <c r="H43" s="59"/>
      <c r="I43" s="61"/>
      <c r="J43" s="61"/>
      <c r="K43" s="61"/>
      <c r="L43" s="59"/>
      <c r="M43" s="59"/>
      <c r="N43" s="59"/>
      <c r="O43" s="59">
        <f t="shared" si="1"/>
        <v>0</v>
      </c>
    </row>
    <row r="44" spans="1:15" s="6" customFormat="1" ht="48.75" hidden="1" customHeight="1">
      <c r="A44" s="16"/>
      <c r="B44" s="17"/>
      <c r="C44" s="17"/>
      <c r="D44" s="24"/>
      <c r="E44" s="28" t="s">
        <v>54</v>
      </c>
      <c r="F44" s="58"/>
      <c r="G44" s="59"/>
      <c r="H44" s="59"/>
      <c r="I44" s="61"/>
      <c r="J44" s="61"/>
      <c r="K44" s="61"/>
      <c r="L44" s="59"/>
      <c r="M44" s="59"/>
      <c r="N44" s="59"/>
      <c r="O44" s="59">
        <f t="shared" si="1"/>
        <v>0</v>
      </c>
    </row>
    <row r="45" spans="1:15" s="6" customFormat="1" ht="45" hidden="1" customHeight="1">
      <c r="A45" s="16"/>
      <c r="B45" s="17"/>
      <c r="C45" s="17"/>
      <c r="D45" s="24"/>
      <c r="E45" s="28" t="s">
        <v>55</v>
      </c>
      <c r="F45" s="58"/>
      <c r="G45" s="59"/>
      <c r="H45" s="59"/>
      <c r="I45" s="61"/>
      <c r="J45" s="61"/>
      <c r="K45" s="61"/>
      <c r="L45" s="59"/>
      <c r="M45" s="59"/>
      <c r="N45" s="59"/>
      <c r="O45" s="59">
        <f t="shared" si="1"/>
        <v>0</v>
      </c>
    </row>
    <row r="46" spans="1:15" s="6" customFormat="1" ht="46.5" hidden="1" customHeight="1">
      <c r="A46" s="16"/>
      <c r="B46" s="17"/>
      <c r="C46" s="17"/>
      <c r="D46" s="24"/>
      <c r="E46" s="28" t="s">
        <v>56</v>
      </c>
      <c r="F46" s="58"/>
      <c r="G46" s="59"/>
      <c r="H46" s="59"/>
      <c r="I46" s="61"/>
      <c r="J46" s="61"/>
      <c r="K46" s="61"/>
      <c r="L46" s="59"/>
      <c r="M46" s="59"/>
      <c r="N46" s="59"/>
      <c r="O46" s="59">
        <f t="shared" si="1"/>
        <v>0</v>
      </c>
    </row>
    <row r="47" spans="1:15" s="6" customFormat="1" ht="49.5" hidden="1" customHeight="1">
      <c r="A47" s="16"/>
      <c r="B47" s="17"/>
      <c r="C47" s="17"/>
      <c r="D47" s="18"/>
      <c r="E47" s="28" t="s">
        <v>57</v>
      </c>
      <c r="F47" s="58"/>
      <c r="G47" s="59"/>
      <c r="H47" s="59"/>
      <c r="I47" s="61"/>
      <c r="J47" s="61"/>
      <c r="K47" s="61"/>
      <c r="L47" s="59"/>
      <c r="M47" s="59"/>
      <c r="N47" s="59"/>
      <c r="O47" s="59">
        <f t="shared" si="1"/>
        <v>0</v>
      </c>
    </row>
    <row r="48" spans="1:15" s="10" customFormat="1" ht="23.25" customHeight="1">
      <c r="A48" s="26"/>
      <c r="B48" s="27"/>
      <c r="C48" s="27"/>
      <c r="D48" s="24" t="s">
        <v>33</v>
      </c>
      <c r="E48" s="45"/>
      <c r="F48" s="58">
        <f>L48</f>
        <v>-175000</v>
      </c>
      <c r="G48" s="65"/>
      <c r="H48" s="65"/>
      <c r="I48" s="66"/>
      <c r="J48" s="66"/>
      <c r="K48" s="66"/>
      <c r="L48" s="65">
        <f>L49+L50+L51+L52+L53+L54</f>
        <v>-175000</v>
      </c>
      <c r="M48" s="65"/>
      <c r="N48" s="65"/>
      <c r="O48" s="59">
        <f t="shared" si="1"/>
        <v>-175000</v>
      </c>
    </row>
    <row r="49" spans="1:15" s="6" customFormat="1" ht="43.15" customHeight="1">
      <c r="A49" s="16"/>
      <c r="B49" s="17"/>
      <c r="C49" s="17"/>
      <c r="D49" s="18"/>
      <c r="E49" s="28" t="s">
        <v>58</v>
      </c>
      <c r="F49" s="58">
        <v>-50000</v>
      </c>
      <c r="G49" s="59"/>
      <c r="H49" s="59"/>
      <c r="I49" s="61"/>
      <c r="J49" s="61"/>
      <c r="K49" s="61"/>
      <c r="L49" s="59">
        <v>-50000</v>
      </c>
      <c r="M49" s="59"/>
      <c r="N49" s="59"/>
      <c r="O49" s="59">
        <f t="shared" si="1"/>
        <v>-50000</v>
      </c>
    </row>
    <row r="50" spans="1:15" s="6" customFormat="1" ht="43.15" customHeight="1">
      <c r="A50" s="16"/>
      <c r="B50" s="17"/>
      <c r="C50" s="17"/>
      <c r="D50" s="18"/>
      <c r="E50" s="28" t="s">
        <v>59</v>
      </c>
      <c r="F50" s="58">
        <v>-50000</v>
      </c>
      <c r="G50" s="59"/>
      <c r="H50" s="59"/>
      <c r="I50" s="61"/>
      <c r="J50" s="61"/>
      <c r="K50" s="61"/>
      <c r="L50" s="59">
        <v>-50000</v>
      </c>
      <c r="M50" s="59"/>
      <c r="N50" s="59"/>
      <c r="O50" s="59">
        <f t="shared" si="1"/>
        <v>-50000</v>
      </c>
    </row>
    <row r="51" spans="1:15" s="6" customFormat="1" ht="43.15" customHeight="1">
      <c r="A51" s="16"/>
      <c r="B51" s="17"/>
      <c r="C51" s="17"/>
      <c r="D51" s="18"/>
      <c r="E51" s="28" t="s">
        <v>60</v>
      </c>
      <c r="F51" s="58">
        <v>-50000</v>
      </c>
      <c r="G51" s="59"/>
      <c r="H51" s="59"/>
      <c r="I51" s="61"/>
      <c r="J51" s="61"/>
      <c r="K51" s="61"/>
      <c r="L51" s="59">
        <v>-50000</v>
      </c>
      <c r="M51" s="59"/>
      <c r="N51" s="59"/>
      <c r="O51" s="59">
        <f t="shared" si="1"/>
        <v>-50000</v>
      </c>
    </row>
    <row r="52" spans="1:15" s="6" customFormat="1" ht="43.15" customHeight="1">
      <c r="A52" s="16"/>
      <c r="B52" s="17"/>
      <c r="C52" s="17"/>
      <c r="D52" s="18"/>
      <c r="E52" s="28" t="s">
        <v>61</v>
      </c>
      <c r="F52" s="58">
        <v>-25000</v>
      </c>
      <c r="G52" s="59"/>
      <c r="H52" s="59"/>
      <c r="I52" s="61"/>
      <c r="J52" s="61"/>
      <c r="K52" s="61"/>
      <c r="L52" s="59">
        <v>-25000</v>
      </c>
      <c r="M52" s="59"/>
      <c r="N52" s="59"/>
      <c r="O52" s="59">
        <f t="shared" si="1"/>
        <v>-25000</v>
      </c>
    </row>
    <row r="53" spans="1:15" s="6" customFormat="1" ht="51" hidden="1" customHeight="1">
      <c r="A53" s="16"/>
      <c r="B53" s="17"/>
      <c r="C53" s="17"/>
      <c r="D53" s="18"/>
      <c r="E53" s="28" t="s">
        <v>62</v>
      </c>
      <c r="F53" s="58"/>
      <c r="G53" s="59"/>
      <c r="H53" s="59"/>
      <c r="I53" s="61"/>
      <c r="J53" s="61"/>
      <c r="K53" s="61"/>
      <c r="L53" s="59"/>
      <c r="M53" s="59"/>
      <c r="N53" s="59"/>
      <c r="O53" s="59">
        <f t="shared" si="1"/>
        <v>0</v>
      </c>
    </row>
    <row r="54" spans="1:15" s="6" customFormat="1" ht="48.75" hidden="1" customHeight="1">
      <c r="A54" s="16"/>
      <c r="B54" s="17"/>
      <c r="C54" s="17"/>
      <c r="D54" s="18"/>
      <c r="E54" s="28" t="s">
        <v>63</v>
      </c>
      <c r="F54" s="58"/>
      <c r="G54" s="59"/>
      <c r="H54" s="59"/>
      <c r="I54" s="61"/>
      <c r="J54" s="61"/>
      <c r="K54" s="61"/>
      <c r="L54" s="59"/>
      <c r="M54" s="59"/>
      <c r="N54" s="59"/>
      <c r="O54" s="59">
        <f t="shared" si="1"/>
        <v>0</v>
      </c>
    </row>
    <row r="55" spans="1:15" s="6" customFormat="1" ht="48.75" customHeight="1">
      <c r="A55" s="20" t="s">
        <v>87</v>
      </c>
      <c r="B55" s="57"/>
      <c r="C55" s="57"/>
      <c r="D55" s="18" t="s">
        <v>88</v>
      </c>
      <c r="E55" s="56" t="s">
        <v>91</v>
      </c>
      <c r="F55" s="58">
        <v>900000</v>
      </c>
      <c r="G55" s="59"/>
      <c r="H55" s="59"/>
      <c r="I55" s="61"/>
      <c r="J55" s="61"/>
      <c r="K55" s="61"/>
      <c r="L55" s="54">
        <v>900000</v>
      </c>
      <c r="M55" s="54"/>
      <c r="N55" s="54"/>
      <c r="O55" s="54">
        <v>900000</v>
      </c>
    </row>
    <row r="56" spans="1:15" s="9" customFormat="1" ht="14.25" hidden="1">
      <c r="A56" s="29" t="s">
        <v>34</v>
      </c>
      <c r="B56" s="29" t="s">
        <v>35</v>
      </c>
      <c r="C56" s="30" t="s">
        <v>36</v>
      </c>
      <c r="D56" s="31" t="s">
        <v>37</v>
      </c>
      <c r="E56" s="47"/>
      <c r="F56" s="58">
        <f>L56</f>
        <v>0</v>
      </c>
      <c r="G56" s="54"/>
      <c r="H56" s="54"/>
      <c r="I56" s="68"/>
      <c r="J56" s="68"/>
      <c r="K56" s="68"/>
      <c r="L56" s="54">
        <f>L57+L58+L59</f>
        <v>0</v>
      </c>
      <c r="M56" s="54"/>
      <c r="N56" s="54"/>
      <c r="O56" s="59">
        <f t="shared" si="1"/>
        <v>0</v>
      </c>
    </row>
    <row r="57" spans="1:15" s="6" customFormat="1" ht="30.75" hidden="1" customHeight="1">
      <c r="A57" s="32"/>
      <c r="B57" s="32"/>
      <c r="C57" s="33"/>
      <c r="D57" s="34"/>
      <c r="E57" s="28" t="s">
        <v>38</v>
      </c>
      <c r="F57" s="58"/>
      <c r="G57" s="59"/>
      <c r="H57" s="59"/>
      <c r="I57" s="61"/>
      <c r="J57" s="61"/>
      <c r="K57" s="61"/>
      <c r="L57" s="59"/>
      <c r="M57" s="59"/>
      <c r="N57" s="59"/>
      <c r="O57" s="59">
        <f t="shared" si="1"/>
        <v>0</v>
      </c>
    </row>
    <row r="58" spans="1:15" s="6" customFormat="1" ht="47.25" hidden="1" customHeight="1">
      <c r="A58" s="32"/>
      <c r="B58" s="32"/>
      <c r="C58" s="33"/>
      <c r="D58" s="34"/>
      <c r="E58" s="28" t="s">
        <v>69</v>
      </c>
      <c r="F58" s="58"/>
      <c r="G58" s="59"/>
      <c r="H58" s="59"/>
      <c r="I58" s="61"/>
      <c r="J58" s="61"/>
      <c r="K58" s="61"/>
      <c r="L58" s="59"/>
      <c r="M58" s="59"/>
      <c r="N58" s="59"/>
      <c r="O58" s="59">
        <f t="shared" si="1"/>
        <v>0</v>
      </c>
    </row>
    <row r="59" spans="1:15" s="6" customFormat="1" ht="48.75" hidden="1" customHeight="1">
      <c r="A59" s="16"/>
      <c r="B59" s="17"/>
      <c r="C59" s="17"/>
      <c r="D59" s="18"/>
      <c r="E59" s="28" t="s">
        <v>64</v>
      </c>
      <c r="F59" s="58"/>
      <c r="G59" s="59"/>
      <c r="H59" s="59"/>
      <c r="I59" s="61"/>
      <c r="J59" s="61"/>
      <c r="K59" s="61"/>
      <c r="L59" s="59"/>
      <c r="M59" s="59"/>
      <c r="N59" s="59"/>
      <c r="O59" s="59">
        <f t="shared" si="1"/>
        <v>0</v>
      </c>
    </row>
    <row r="60" spans="1:15" s="6" customFormat="1" ht="48" hidden="1" customHeight="1">
      <c r="A60" s="13" t="s">
        <v>13</v>
      </c>
      <c r="B60" s="35" t="s">
        <v>14</v>
      </c>
      <c r="C60" s="35" t="s">
        <v>15</v>
      </c>
      <c r="D60" s="18" t="s">
        <v>12</v>
      </c>
      <c r="E60" s="11" t="s">
        <v>40</v>
      </c>
      <c r="F60" s="58"/>
      <c r="G60" s="59"/>
      <c r="H60" s="59"/>
      <c r="I60" s="61"/>
      <c r="J60" s="61"/>
      <c r="K60" s="61"/>
      <c r="L60" s="59"/>
      <c r="M60" s="59"/>
      <c r="N60" s="59"/>
      <c r="O60" s="59">
        <f t="shared" si="1"/>
        <v>0</v>
      </c>
    </row>
    <row r="61" spans="1:15" ht="34.9" customHeight="1">
      <c r="A61" s="12"/>
      <c r="B61" s="12"/>
      <c r="C61" s="16"/>
      <c r="D61" s="36" t="s">
        <v>1</v>
      </c>
      <c r="E61" s="37"/>
      <c r="F61" s="58">
        <f>F10+F13+F14+F20+F21+F22+F26+F55</f>
        <v>1131000</v>
      </c>
      <c r="G61" s="58">
        <f t="shared" ref="G61:O61" si="4">G10+G13+G14+G20+G21+G22+G26+G55</f>
        <v>0</v>
      </c>
      <c r="H61" s="58">
        <f t="shared" si="4"/>
        <v>0</v>
      </c>
      <c r="I61" s="58">
        <f t="shared" si="4"/>
        <v>0</v>
      </c>
      <c r="J61" s="58">
        <f t="shared" si="4"/>
        <v>0</v>
      </c>
      <c r="K61" s="58">
        <f t="shared" si="4"/>
        <v>0</v>
      </c>
      <c r="L61" s="58">
        <f t="shared" si="4"/>
        <v>1131000</v>
      </c>
      <c r="M61" s="58">
        <f t="shared" si="4"/>
        <v>0</v>
      </c>
      <c r="N61" s="58">
        <f t="shared" si="4"/>
        <v>0</v>
      </c>
      <c r="O61" s="58">
        <f t="shared" si="4"/>
        <v>1131000</v>
      </c>
    </row>
    <row r="64" spans="1:15" s="42" customFormat="1" ht="37.5" customHeight="1">
      <c r="A64" s="72" t="s">
        <v>89</v>
      </c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</row>
  </sheetData>
  <mergeCells count="14">
    <mergeCell ref="A1:L1"/>
    <mergeCell ref="A5:L5"/>
    <mergeCell ref="L2:O2"/>
    <mergeCell ref="A64:O64"/>
    <mergeCell ref="M7:O7"/>
    <mergeCell ref="H7:H8"/>
    <mergeCell ref="G7:G8"/>
    <mergeCell ref="E7:E8"/>
    <mergeCell ref="D7:D8"/>
    <mergeCell ref="F7:F8"/>
    <mergeCell ref="L7:L8"/>
    <mergeCell ref="C7:C8"/>
    <mergeCell ref="B7:B8"/>
    <mergeCell ref="A7:A8"/>
  </mergeCells>
  <phoneticPr fontId="21" type="noConversion"/>
  <printOptions horizontalCentered="1"/>
  <pageMargins left="0.23622047244094491" right="0.23622047244094491" top="0.74803149606299213" bottom="0.35433070866141736" header="0.31496062992125984" footer="0.31496062992125984"/>
  <pageSetup paperSize="9" scale="55" fitToWidth="0" orientation="landscape" r:id="rId1"/>
  <headerFooter alignWithMargins="0">
    <oddFooter>&amp;R&amp;P</oddFooter>
  </headerFooter>
  <rowBreaks count="1" manualBreakCount="1">
    <brk id="19" max="14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51DC89FFDAC4684DB262DCE45F8F3961" ma:contentTypeVersion="0" ma:contentTypeDescription="Створення нового документа." ma:contentTypeScope="" ma:versionID="83c020f26922ed63a1879982c2428808">
  <xsd:schema xmlns:xsd="http://www.w3.org/2001/XMLSchema" xmlns:xs="http://www.w3.org/2001/XMLSchema" xmlns:p="http://schemas.microsoft.com/office/2006/metadata/properties" xmlns:ns2="acedc1b3-a6a6-4744-bb8f-c9b717f8a9c9" targetNamespace="http://schemas.microsoft.com/office/2006/metadata/properties" ma:root="true" ma:fieldsID="0726173c3e9f53e106ecb31a6e2fb790" ns2:_="">
    <xsd:import namespace="acedc1b3-a6a6-4744-bb8f-c9b717f8a9c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edc1b3-a6a6-4744-bb8f-c9b717f8a9c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Значення ідентифікатора документа" ma:description="Значення ідентифікатора документа, призначеного цьому елементу." ma:internalName="_dlc_DocId" ma:readOnly="true">
      <xsd:simpleType>
        <xsd:restriction base="dms:Text"/>
      </xsd:simpleType>
    </xsd:element>
    <xsd:element name="_dlc_DocIdUrl" ma:index="9" nillable="true" ma:displayName="Ідентифікатор документа" ma:description="Постійне посилання на цей документ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Сохранить идентификатор" ma:description="Сохранять идентификатор при добавлении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вмісту"/>
        <xsd:element ref="dc:title" minOccurs="0" maxOccurs="1" ma:index="4" ma:displayName="Заголовок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8B816113-1C5C-48BB-8073-55F3B3A2937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69982E8-C3C4-4744-BE2E-EC6C4AB7EE7A}">
  <ds:schemaRefs>
    <ds:schemaRef ds:uri="http://schemas.microsoft.com/office/2006/metadata/contentType"/>
    <ds:schemaRef ds:uri="http://schemas.microsoft.com/office/2006/metadata/properties/metaAttributes"/>
    <ds:schemaRef ds:uri="http://www.w3.org/2000/xmlns/"/>
    <ds:schemaRef ds:uri="http://www.w3.org/2001/XMLSchema"/>
    <ds:schemaRef ds:uri="acedc1b3-a6a6-4744-bb8f-c9b717f8a9c9"/>
  </ds:schemaRefs>
</ds:datastoreItem>
</file>

<file path=customXml/itemProps3.xml><?xml version="1.0" encoding="utf-8"?>
<ds:datastoreItem xmlns:ds="http://schemas.openxmlformats.org/officeDocument/2006/customXml" ds:itemID="{C4851719-5DF9-400C-9E39-64581E07C0D3}">
  <ds:schemaRefs>
    <ds:schemaRef ds:uri="http://schemas.microsoft.com/sharepoint/events"/>
    <ds:schemaRef ds:uri="http://www.w3.org/2000/xmln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дод.3</vt:lpstr>
      <vt:lpstr>дод.3!Область_друку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Качаєнко Олена Андріївна</dc:creator>
  <cp:lastModifiedBy>X</cp:lastModifiedBy>
  <cp:lastPrinted>2018-02-21T13:30:27Z</cp:lastPrinted>
  <dcterms:created xsi:type="dcterms:W3CDTF">2014-01-17T10:52:16Z</dcterms:created>
  <dcterms:modified xsi:type="dcterms:W3CDTF">2018-06-21T09:52:58Z</dcterms:modified>
</cp:coreProperties>
</file>