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02e\AC\Temp\"/>
    </mc:Choice>
  </mc:AlternateContent>
  <xr:revisionPtr revIDLastSave="0" documentId="8_{EC74EA79-F789-9048-8E44-309FC632000B}" xr6:coauthVersionLast="40" xr6:coauthVersionMax="40" xr10:uidLastSave="{00000000-0000-0000-0000-000000000000}"/>
  <bookViews>
    <workbookView xWindow="32760" yWindow="32760" windowWidth="20730" windowHeight="8655" xr2:uid="{00000000-000D-0000-FFFF-FFFF00000000}"/>
  </bookViews>
  <sheets>
    <sheet name="дод.4" sheetId="6" r:id="rId1"/>
  </sheets>
  <definedNames>
    <definedName name="_xlnm.Print_Titles" localSheetId="0">дод.4!$6:$7</definedName>
    <definedName name="_xlnm.Print_Area" localSheetId="0">дод.4!$A$1:$L$53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6" l="1"/>
  <c r="G8" i="6"/>
  <c r="H9" i="6"/>
  <c r="H8" i="6"/>
  <c r="I9" i="6"/>
  <c r="I15" i="6"/>
  <c r="I20" i="6"/>
  <c r="I21" i="6"/>
  <c r="I22" i="6"/>
  <c r="I23" i="6"/>
  <c r="I24" i="6"/>
  <c r="I25" i="6"/>
  <c r="I26" i="6"/>
  <c r="I27" i="6"/>
  <c r="I19" i="6"/>
  <c r="L28" i="6"/>
  <c r="I28" i="6"/>
  <c r="L30" i="6"/>
  <c r="I30" i="6"/>
  <c r="L32" i="6"/>
  <c r="I32" i="6"/>
  <c r="I18" i="6"/>
  <c r="I38" i="6"/>
  <c r="I37" i="6"/>
  <c r="I8" i="6"/>
  <c r="J9" i="6"/>
  <c r="J8" i="6"/>
  <c r="K9" i="6"/>
  <c r="K8" i="6"/>
  <c r="L9" i="6"/>
  <c r="L19" i="6"/>
  <c r="L18" i="6"/>
  <c r="L8" i="6"/>
  <c r="F10" i="6"/>
  <c r="F11" i="6"/>
  <c r="F9" i="6"/>
  <c r="F15" i="6"/>
  <c r="F20" i="6"/>
  <c r="F21" i="6"/>
  <c r="F22" i="6"/>
  <c r="F23" i="6"/>
  <c r="F24" i="6"/>
  <c r="F25" i="6"/>
  <c r="F26" i="6"/>
  <c r="F27" i="6"/>
  <c r="F19" i="6"/>
  <c r="F28" i="6"/>
  <c r="F30" i="6"/>
  <c r="F32" i="6"/>
  <c r="F18" i="6"/>
  <c r="F38" i="6"/>
  <c r="F37" i="6"/>
  <c r="F12" i="6"/>
  <c r="F8" i="6"/>
  <c r="I29" i="6"/>
  <c r="F29" i="6"/>
  <c r="I31" i="6"/>
  <c r="F31" i="6"/>
  <c r="I33" i="6"/>
  <c r="F33" i="6"/>
  <c r="I34" i="6"/>
  <c r="F34" i="6"/>
  <c r="I35" i="6"/>
  <c r="F35" i="6"/>
  <c r="I36" i="6"/>
  <c r="F36" i="6"/>
  <c r="G39" i="6"/>
  <c r="G48" i="6"/>
  <c r="K39" i="6"/>
  <c r="K48" i="6"/>
  <c r="H39" i="6"/>
  <c r="I40" i="6"/>
  <c r="L41" i="6"/>
  <c r="I41" i="6"/>
  <c r="I45" i="6"/>
  <c r="I46" i="6"/>
  <c r="I47" i="6"/>
  <c r="I39" i="6"/>
  <c r="J39" i="6"/>
  <c r="L39" i="6"/>
  <c r="F40" i="6"/>
  <c r="F41" i="6"/>
  <c r="F45" i="6"/>
  <c r="F46" i="6"/>
  <c r="F47" i="6"/>
  <c r="F39" i="6"/>
  <c r="I42" i="6"/>
  <c r="F42" i="6"/>
  <c r="I43" i="6"/>
  <c r="F43" i="6"/>
  <c r="I44" i="6"/>
  <c r="F44" i="6"/>
  <c r="L48" i="6"/>
  <c r="H48" i="6"/>
  <c r="J48" i="6"/>
  <c r="F17" i="6"/>
  <c r="L16" i="6"/>
  <c r="I16" i="6"/>
  <c r="F16" i="6"/>
  <c r="G13" i="6"/>
  <c r="H13" i="6"/>
  <c r="J13" i="6"/>
  <c r="K13" i="6"/>
  <c r="L13" i="6"/>
  <c r="I14" i="6"/>
  <c r="I13" i="6"/>
  <c r="I48" i="6"/>
  <c r="F48" i="6"/>
  <c r="F14" i="6"/>
  <c r="F13" i="6"/>
</calcChain>
</file>

<file path=xl/sharedStrings.xml><?xml version="1.0" encoding="utf-8"?>
<sst xmlns="http://schemas.openxmlformats.org/spreadsheetml/2006/main" count="72" uniqueCount="66">
  <si>
    <t>Код функціональної класифікації видатків та кредитування бюджету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</si>
  <si>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</si>
  <si>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</si>
  <si>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</si>
  <si>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</si>
  <si>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</si>
  <si>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грн.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</si>
  <si>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</si>
  <si>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6030</t>
  </si>
  <si>
    <t>0620</t>
  </si>
  <si>
    <t>Первозванівська сільська рада</t>
  </si>
  <si>
    <t>за рахунок субвенції з державного бюджету</t>
  </si>
  <si>
    <t>за рахунок субвенції з обласного бюджету</t>
  </si>
  <si>
    <t>за рахунок сільського бюджету</t>
  </si>
  <si>
    <t>0117330</t>
  </si>
  <si>
    <t>Будівництво інших об'єктів соціальної та виробничої інфраструктури комунальної власності</t>
  </si>
  <si>
    <t>у тому числі за рахунок:</t>
  </si>
  <si>
    <t xml:space="preserve">Загальний обсяг фінансування </t>
  </si>
  <si>
    <t>Надання дошкільної освіти</t>
  </si>
  <si>
    <r>
      <t>Код програмної класифікації видатків та кредитування місцевого бюджету</t>
    </r>
    <r>
      <rPr>
        <b/>
        <vertAlign val="superscript"/>
        <sz val="11"/>
        <rFont val="Times New Roman"/>
        <family val="1"/>
        <charset val="204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</si>
  <si>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</si>
  <si>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ВСЬОГО</t>
  </si>
  <si>
    <t>Секретар сільської ради</t>
  </si>
  <si>
    <t>В. Лещенко</t>
  </si>
  <si>
    <t xml:space="preserve">Придбання обладнання і предметів довгострокового користування </t>
  </si>
  <si>
    <t>Орган з питань освіти і науки</t>
  </si>
  <si>
    <t>06</t>
  </si>
  <si>
    <t>Організація благоустрою населених пунктів</t>
  </si>
  <si>
    <t>0116030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</si>
  <si>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</si>
  <si>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</si>
  <si>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Первозванівський округ</t>
  </si>
  <si>
    <t>Калинівський округ</t>
  </si>
  <si>
    <t>Степовий округ</t>
  </si>
  <si>
    <t>Федорівський округ</t>
  </si>
  <si>
    <t>0117320</t>
  </si>
  <si>
    <t>7320</t>
  </si>
  <si>
    <t>Будівництво об`єктів соціально-культурного призначення</t>
  </si>
  <si>
    <t>0614030</t>
  </si>
  <si>
    <t>Забезпечення діяльності бібліотек</t>
  </si>
  <si>
    <t xml:space="preserve">Додаток 4
до рішення Первозванівської сільської  ради
від 22 грудня 2018 № </t>
  </si>
  <si>
    <t>Перелік  об’єктів,</t>
  </si>
  <si>
    <t xml:space="preserve"> видатки на які у 2019  році будуть проводитися за рахунок коштів бюджету розвитку</t>
  </si>
  <si>
    <t xml:space="preserve">Разом видатків на 2019 рік </t>
  </si>
  <si>
    <t>0113241</t>
  </si>
  <si>
    <t>Забезпечення діяльності інших закладів у сфері соціального захисту і соціального забезпечення</t>
  </si>
  <si>
    <t>Виготовлення проектної документації на міні футбольне поле с. Первозванівка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</si>
  <si>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</si>
  <si>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</si>
  <si>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0611010</t>
  </si>
  <si>
    <t>0611020</t>
  </si>
  <si>
    <t>0614060</t>
  </si>
  <si>
    <t>Забезпечення діяльності палаців i будинків культури, клубів, центрів дозвілля та iнших клубних закладів</t>
  </si>
  <si>
    <t xml:space="preserve"> Капітальний  ремонт дороги між вул. Шевченка та  вул.Кравчука с. Федорівка ут.ч. виготовлення проектно-кошторисної документації</t>
  </si>
  <si>
    <t>0117324</t>
  </si>
  <si>
    <t>Будівництво установ та закладів культури</t>
  </si>
  <si>
    <t>0117350</t>
  </si>
  <si>
    <t>Розроблення схем планування та забудови територій (містобудівної документації)</t>
  </si>
  <si>
    <t>Другий етап розроблення генерального плану с. Неопалимівка</t>
  </si>
  <si>
    <t>Капітальний ремонт опалення будівлі школи за адресою: с. Федорівка вул.Кравчука ,70, Кіровоградський район Кіровоградська область</t>
  </si>
  <si>
    <t>Капітальний ремонт (утеплення фасаду ) будівлі дитяого дошкільного навчального закладу "Колосок" за адресою: с. Сонячне вул. Весняна , 8 Кіровоградський район, Кіровоградська область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</si>
  <si>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 ,Кіровоградської облвсті"</t>
  </si>
  <si>
    <t>Реконструкція котельні школи с. Федорівка вул. Кравчука 70</t>
  </si>
  <si>
    <t>Виготовлення проектної документації на реконструкцію приміщення в  с. Зоря, вул. Мічуріна 16</t>
  </si>
  <si>
    <t xml:space="preserve">Капітальний ремонт будівлі сільської ради за адресою : с. Первозванівка вул. Гагаріна, 1, Кіровоградський район Кіровоградська область </t>
  </si>
  <si>
    <t>Реконструкція системи теплопостачання будинку культури та будівництво котельні за адресою: вул. Шкільна , 1 с. Калинівка Кіровоградського району, Кіровоградської 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</si>
</sst>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_-#,##0&quot;р.&quot;;* \-#,##0&quot;р.&quot;;* _-&quot;-&quot;&quot;р.&quot;;@"/>
    <numFmt numFmtId="165" formatCode="#,##0.0"/>
  </numFmts>
  <fonts count="62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4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1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7" fillId="0" borderId="6" applyNumberFormat="0" applyFill="0" applyAlignment="0" applyProtection="0"/>
    <xf numFmtId="0" fontId="2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9" fillId="53" borderId="0" applyNumberFormat="0" applyBorder="0" applyAlignment="0" applyProtection="0"/>
    <xf numFmtId="0" fontId="50" fillId="55" borderId="0" applyNumberFormat="0" applyBorder="0" applyAlignment="0" applyProtection="0"/>
    <xf numFmtId="0" fontId="51" fillId="49" borderId="11" applyNumberFormat="0" applyAlignment="0" applyProtection="0"/>
    <xf numFmtId="0" fontId="52" fillId="52" borderId="16" applyNumberFormat="0" applyAlignment="0" applyProtection="0"/>
    <xf numFmtId="0" fontId="53" fillId="52" borderId="11" applyNumberFormat="0" applyAlignment="0" applyProtection="0"/>
    <xf numFmtId="0" fontId="54" fillId="0" borderId="12" applyNumberFormat="0" applyFill="0" applyAlignment="0" applyProtection="0"/>
    <xf numFmtId="0" fontId="55" fillId="51" borderId="13" applyNumberFormat="0" applyAlignment="0" applyProtection="0"/>
    <xf numFmtId="0" fontId="56" fillId="0" borderId="0" applyNumberFormat="0" applyFill="0" applyBorder="0" applyAlignment="0" applyProtection="0"/>
    <xf numFmtId="0" fontId="57" fillId="54" borderId="1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43" borderId="0" applyNumberFormat="0" applyBorder="0" applyAlignment="0" applyProtection="0"/>
    <xf numFmtId="0" fontId="61" fillId="25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0" fillId="44" borderId="0" applyNumberFormat="0" applyBorder="0" applyAlignment="0" applyProtection="0"/>
    <xf numFmtId="0" fontId="61" fillId="26" borderId="0" applyNumberFormat="0" applyBorder="0" applyAlignment="0" applyProtection="0"/>
    <xf numFmtId="0" fontId="61" fillId="32" borderId="0" applyNumberFormat="0" applyBorder="0" applyAlignment="0" applyProtection="0"/>
    <xf numFmtId="0" fontId="61" fillId="38" borderId="0" applyNumberFormat="0" applyBorder="0" applyAlignment="0" applyProtection="0"/>
    <xf numFmtId="0" fontId="60" fillId="45" borderId="0" applyNumberFormat="0" applyBorder="0" applyAlignment="0" applyProtection="0"/>
    <xf numFmtId="0" fontId="61" fillId="27" borderId="0" applyNumberFormat="0" applyBorder="0" applyAlignment="0" applyProtection="0"/>
    <xf numFmtId="0" fontId="61" fillId="33" borderId="0" applyNumberFormat="0" applyBorder="0" applyAlignment="0" applyProtection="0"/>
    <xf numFmtId="0" fontId="61" fillId="39" borderId="0" applyNumberFormat="0" applyBorder="0" applyAlignment="0" applyProtection="0"/>
    <xf numFmtId="0" fontId="60" fillId="46" borderId="0" applyNumberFormat="0" applyBorder="0" applyAlignment="0" applyProtection="0"/>
    <xf numFmtId="0" fontId="61" fillId="28" borderId="0" applyNumberFormat="0" applyBorder="0" applyAlignment="0" applyProtection="0"/>
    <xf numFmtId="0" fontId="61" fillId="34" borderId="0" applyNumberFormat="0" applyBorder="0" applyAlignment="0" applyProtection="0"/>
    <xf numFmtId="0" fontId="61" fillId="40" borderId="0" applyNumberFormat="0" applyBorder="0" applyAlignment="0" applyProtection="0"/>
    <xf numFmtId="0" fontId="60" fillId="47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41" borderId="0" applyNumberFormat="0" applyBorder="0" applyAlignment="0" applyProtection="0"/>
    <xf numFmtId="0" fontId="60" fillId="48" borderId="0" applyNumberFormat="0" applyBorder="0" applyAlignment="0" applyProtection="0"/>
    <xf numFmtId="0" fontId="61" fillId="30" borderId="0" applyNumberFormat="0" applyBorder="0" applyAlignment="0" applyProtection="0"/>
    <xf numFmtId="0" fontId="61" fillId="36" borderId="0" applyNumberFormat="0" applyBorder="0" applyAlignment="0" applyProtection="0"/>
    <xf numFmtId="0" fontId="61" fillId="42" borderId="0" applyNumberFormat="0" applyBorder="0" applyAlignment="0" applyProtection="0"/>
  </cellStyleXfs>
  <cellXfs count="81">
    <xf numFmtId="0" fontId="0" fillId="0" borderId="0" xfId="0"/>
    <xf numFmtId="0" fontId="13" fillId="0" borderId="0" xfId="0" applyFont="1" applyFill="1"/>
    <xf numFmtId="0" fontId="13" fillId="0" borderId="0" xfId="0" applyNumberFormat="1" applyFont="1" applyFill="1" applyAlignment="1" applyProtection="1"/>
    <xf numFmtId="0" fontId="25" fillId="0" borderId="0" xfId="0" applyFont="1" applyFill="1"/>
    <xf numFmtId="0" fontId="19" fillId="0" borderId="0" xfId="0" applyNumberFormat="1" applyFont="1" applyFill="1" applyAlignment="1" applyProtection="1"/>
    <xf numFmtId="0" fontId="28" fillId="0" borderId="0" xfId="0" applyNumberFormat="1" applyFont="1" applyFill="1" applyBorder="1" applyAlignment="1" applyProtection="1">
      <alignment horizontal="center" vertical="top" wrapText="1"/>
    </xf>
    <xf numFmtId="49" fontId="27" fillId="0" borderId="7" xfId="0" applyNumberFormat="1" applyFont="1" applyBorder="1" applyAlignment="1">
      <alignment horizontal="center" vertical="center" wrapText="1"/>
    </xf>
    <xf numFmtId="165" fontId="29" fillId="0" borderId="7" xfId="47" applyNumberFormat="1" applyFont="1" applyBorder="1" applyAlignment="1">
      <alignment vertical="center"/>
    </xf>
    <xf numFmtId="0" fontId="38" fillId="0" borderId="7" xfId="0" quotePrefix="1" applyFont="1" applyBorder="1" applyAlignment="1">
      <alignment horizontal="center" vertical="center" wrapText="1"/>
    </xf>
    <xf numFmtId="2" fontId="38" fillId="0" borderId="7" xfId="0" quotePrefix="1" applyNumberFormat="1" applyFont="1" applyBorder="1" applyAlignment="1">
      <alignment horizontal="center" vertical="center" wrapText="1"/>
    </xf>
    <xf numFmtId="0" fontId="25" fillId="0" borderId="0" xfId="0" applyFont="1" applyFill="1" applyBorder="1"/>
    <xf numFmtId="2" fontId="38" fillId="0" borderId="7" xfId="0" applyNumberFormat="1" applyFont="1" applyBorder="1" applyAlignment="1">
      <alignment vertical="center" wrapText="1"/>
    </xf>
    <xf numFmtId="3" fontId="29" fillId="0" borderId="7" xfId="47" applyNumberFormat="1" applyFont="1" applyBorder="1" applyAlignment="1">
      <alignment vertical="center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vertical="center" wrapText="1"/>
    </xf>
    <xf numFmtId="3" fontId="30" fillId="0" borderId="7" xfId="47" applyNumberFormat="1" applyFont="1" applyBorder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1" fontId="30" fillId="0" borderId="7" xfId="47" applyNumberFormat="1" applyFont="1" applyBorder="1" applyAlignment="1">
      <alignment vertical="center"/>
    </xf>
    <xf numFmtId="1" fontId="29" fillId="0" borderId="7" xfId="47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2" fontId="30" fillId="24" borderId="7" xfId="0" applyNumberFormat="1" applyFont="1" applyFill="1" applyBorder="1" applyAlignment="1">
      <alignment horizontal="center" vertical="center" wrapText="1"/>
    </xf>
    <xf numFmtId="165" fontId="30" fillId="0" borderId="7" xfId="47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/>
    <xf numFmtId="0" fontId="2" fillId="0" borderId="0" xfId="0" applyFont="1" applyFill="1" applyBorder="1"/>
    <xf numFmtId="2" fontId="29" fillId="24" borderId="7" xfId="0" applyNumberFormat="1" applyFont="1" applyFill="1" applyBorder="1" applyAlignment="1">
      <alignment horizontal="left" vertical="center" wrapText="1"/>
    </xf>
    <xf numFmtId="1" fontId="25" fillId="0" borderId="7" xfId="0" applyNumberFormat="1" applyFont="1" applyFill="1" applyBorder="1" applyAlignment="1">
      <alignment horizontal="right" vertical="center" wrapText="1"/>
    </xf>
    <xf numFmtId="0" fontId="24" fillId="0" borderId="7" xfId="0" applyNumberFormat="1" applyFont="1" applyFill="1" applyBorder="1" applyAlignment="1" applyProtection="1"/>
    <xf numFmtId="0" fontId="24" fillId="0" borderId="8" xfId="0" applyNumberFormat="1" applyFont="1" applyFill="1" applyBorder="1" applyAlignment="1" applyProtection="1"/>
    <xf numFmtId="165" fontId="33" fillId="0" borderId="9" xfId="47" applyNumberFormat="1" applyFont="1" applyBorder="1" applyAlignment="1">
      <alignment horizontal="left" vertical="center"/>
    </xf>
    <xf numFmtId="0" fontId="38" fillId="0" borderId="7" xfId="0" quotePrefix="1" applyFont="1" applyFill="1" applyBorder="1" applyAlignment="1">
      <alignment horizontal="center" vertical="center" wrapText="1"/>
    </xf>
    <xf numFmtId="2" fontId="38" fillId="0" borderId="7" xfId="0" quotePrefix="1" applyNumberFormat="1" applyFont="1" applyFill="1" applyBorder="1" applyAlignment="1">
      <alignment vertical="center" wrapText="1"/>
    </xf>
    <xf numFmtId="165" fontId="25" fillId="0" borderId="7" xfId="47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1" fontId="29" fillId="0" borderId="7" xfId="59" applyNumberFormat="1" applyFont="1" applyBorder="1" applyAlignment="1">
      <alignment vertical="center"/>
    </xf>
    <xf numFmtId="2" fontId="39" fillId="0" borderId="7" xfId="0" applyNumberFormat="1" applyFont="1" applyBorder="1" applyAlignment="1">
      <alignment vertical="center" wrapText="1"/>
    </xf>
    <xf numFmtId="0" fontId="38" fillId="0" borderId="10" xfId="0" quotePrefix="1" applyFont="1" applyBorder="1" applyAlignment="1">
      <alignment horizontal="center" vertical="center" wrapText="1"/>
    </xf>
    <xf numFmtId="2" fontId="38" fillId="0" borderId="10" xfId="0" quotePrefix="1" applyNumberFormat="1" applyFont="1" applyBorder="1" applyAlignment="1">
      <alignment horizontal="center" vertical="center" wrapText="1"/>
    </xf>
    <xf numFmtId="0" fontId="40" fillId="0" borderId="7" xfId="0" quotePrefix="1" applyFont="1" applyFill="1" applyBorder="1" applyAlignment="1">
      <alignment horizontal="center" vertical="center" wrapText="1"/>
    </xf>
    <xf numFmtId="0" fontId="25" fillId="56" borderId="7" xfId="0" applyNumberFormat="1" applyFont="1" applyFill="1" applyBorder="1" applyAlignment="1" applyProtection="1">
      <alignment horizontal="left" vertical="center" wrapText="1"/>
    </xf>
    <xf numFmtId="165" fontId="25" fillId="0" borderId="7" xfId="47" applyNumberFormat="1" applyFont="1" applyBorder="1" applyAlignment="1">
      <alignment vertical="center" wrapText="1"/>
    </xf>
    <xf numFmtId="2" fontId="41" fillId="0" borderId="7" xfId="0" applyNumberFormat="1" applyFont="1" applyBorder="1" applyAlignment="1">
      <alignment vertical="center" wrapText="1"/>
    </xf>
    <xf numFmtId="2" fontId="42" fillId="0" borderId="7" xfId="0" applyNumberFormat="1" applyFont="1" applyBorder="1" applyAlignment="1">
      <alignment vertical="center" wrapText="1"/>
    </xf>
    <xf numFmtId="2" fontId="39" fillId="0" borderId="7" xfId="0" applyNumberFormat="1" applyFont="1" applyFill="1" applyBorder="1" applyAlignment="1">
      <alignment vertical="center" wrapText="1"/>
    </xf>
    <xf numFmtId="2" fontId="39" fillId="0" borderId="7" xfId="0" applyNumberFormat="1" applyFont="1" applyFill="1" applyBorder="1" applyAlignment="1">
      <alignment horizontal="left" vertical="center" wrapText="1"/>
    </xf>
    <xf numFmtId="1" fontId="35" fillId="0" borderId="7" xfId="59" applyNumberFormat="1" applyFont="1" applyBorder="1" applyAlignment="1">
      <alignment vertical="center"/>
    </xf>
    <xf numFmtId="0" fontId="43" fillId="0" borderId="7" xfId="0" applyFont="1" applyBorder="1" applyAlignment="1">
      <alignment horizontal="left" vertical="center" wrapText="1"/>
    </xf>
    <xf numFmtId="0" fontId="42" fillId="0" borderId="7" xfId="0" quotePrefix="1" applyFont="1" applyBorder="1" applyAlignment="1">
      <alignment horizontal="center" vertical="center" wrapText="1"/>
    </xf>
    <xf numFmtId="2" fontId="42" fillId="0" borderId="7" xfId="0" quotePrefix="1" applyNumberFormat="1" applyFont="1" applyBorder="1" applyAlignment="1">
      <alignment horizontal="center" vertical="center" wrapText="1"/>
    </xf>
    <xf numFmtId="2" fontId="44" fillId="0" borderId="7" xfId="0" applyNumberFormat="1" applyFont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9" fillId="0" borderId="7" xfId="0" applyFont="1" applyFill="1" applyBorder="1" applyAlignment="1">
      <alignment horizontal="left" vertical="center" wrapText="1"/>
    </xf>
    <xf numFmtId="2" fontId="30" fillId="24" borderId="7" xfId="0" applyNumberFormat="1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/>
    <xf numFmtId="0" fontId="45" fillId="0" borderId="0" xfId="0" applyFont="1" applyFill="1" applyAlignment="1">
      <alignment horizontal="left"/>
    </xf>
    <xf numFmtId="0" fontId="24" fillId="0" borderId="0" xfId="0" applyNumberFormat="1" applyFont="1" applyFill="1" applyAlignment="1" applyProtection="1"/>
    <xf numFmtId="0" fontId="34" fillId="0" borderId="0" xfId="0" applyFont="1" applyFill="1" applyBorder="1"/>
    <xf numFmtId="0" fontId="34" fillId="0" borderId="0" xfId="0" applyFont="1" applyFill="1"/>
    <xf numFmtId="0" fontId="46" fillId="0" borderId="7" xfId="0" quotePrefix="1" applyFont="1" applyFill="1" applyBorder="1" applyAlignment="1">
      <alignment horizontal="center" vertical="center" wrapText="1"/>
    </xf>
    <xf numFmtId="2" fontId="46" fillId="0" borderId="7" xfId="0" quotePrefix="1" applyNumberFormat="1" applyFont="1" applyFill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49" fontId="27" fillId="0" borderId="7" xfId="0" applyNumberFormat="1" applyFont="1" applyBorder="1" applyAlignment="1">
      <alignment vertical="center" wrapText="1"/>
    </xf>
    <xf numFmtId="49" fontId="38" fillId="0" borderId="7" xfId="0" quotePrefix="1" applyNumberFormat="1" applyFont="1" applyFill="1" applyBorder="1" applyAlignment="1">
      <alignment horizontal="center" vertical="center" wrapText="1"/>
    </xf>
    <xf numFmtId="49" fontId="27" fillId="56" borderId="10" xfId="0" applyNumberFormat="1" applyFont="1" applyFill="1" applyBorder="1" applyAlignment="1">
      <alignment vertical="center" wrapText="1"/>
    </xf>
    <xf numFmtId="0" fontId="38" fillId="56" borderId="7" xfId="0" quotePrefix="1" applyFont="1" applyFill="1" applyBorder="1" applyAlignment="1">
      <alignment vertical="center" wrapText="1"/>
    </xf>
    <xf numFmtId="0" fontId="38" fillId="56" borderId="7" xfId="0" applyFont="1" applyFill="1" applyBorder="1" applyAlignment="1">
      <alignment vertical="center" wrapText="1"/>
    </xf>
    <xf numFmtId="165" fontId="27" fillId="0" borderId="7" xfId="0" applyNumberFormat="1" applyFont="1" applyFill="1" applyBorder="1" applyAlignment="1" applyProtection="1"/>
    <xf numFmtId="0" fontId="25" fillId="0" borderId="7" xfId="0" applyFont="1" applyBorder="1" applyAlignment="1">
      <alignment vertical="center" wrapText="1"/>
    </xf>
    <xf numFmtId="2" fontId="30" fillId="0" borderId="7" xfId="0" applyNumberFormat="1" applyFont="1" applyFill="1" applyBorder="1" applyAlignment="1">
      <alignment vertical="center" wrapText="1"/>
    </xf>
    <xf numFmtId="0" fontId="39" fillId="0" borderId="7" xfId="52" applyFont="1" applyFill="1" applyBorder="1" applyAlignment="1">
      <alignment vertical="center" wrapText="1"/>
    </xf>
    <xf numFmtId="165" fontId="25" fillId="0" borderId="7" xfId="47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Alignment="1" applyProtection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9000000}"/>
    <cellStyle name="Акцент2" xfId="20" xr:uid="{00000000-0005-0000-0000-00003A000000}"/>
    <cellStyle name="Акцент3" xfId="21" xr:uid="{00000000-0005-0000-0000-00003B000000}"/>
    <cellStyle name="Акцент4" xfId="22" xr:uid="{00000000-0005-0000-0000-00003C000000}"/>
    <cellStyle name="Акцент5" xfId="23" xr:uid="{00000000-0005-0000-0000-00003D000000}"/>
    <cellStyle name="Акцент6" xfId="24" xr:uid="{00000000-0005-0000-0000-00003E000000}"/>
    <cellStyle name="Ввід" xfId="65" builtinId="20" hidden="1"/>
    <cellStyle name="Ввод " xfId="25" xr:uid="{00000000-0005-0000-0000-00003F000000}"/>
    <cellStyle name="Вывод" xfId="26" xr:uid="{00000000-0005-0000-0000-000040000000}"/>
    <cellStyle name="Вычисление" xfId="27" xr:uid="{00000000-0005-0000-0000-000041000000}"/>
    <cellStyle name="Гарний" xfId="62" builtinId="26" hidden="1"/>
    <cellStyle name="Звичайний" xfId="0" builtinId="0"/>
    <cellStyle name="Звичайний 10" xfId="28" xr:uid="{00000000-0005-0000-0000-000042000000}"/>
    <cellStyle name="Звичайний 11" xfId="29" xr:uid="{00000000-0005-0000-0000-000043000000}"/>
    <cellStyle name="Звичайний 12" xfId="30" xr:uid="{00000000-0005-0000-0000-000044000000}"/>
    <cellStyle name="Звичайний 13" xfId="31" xr:uid="{00000000-0005-0000-0000-000045000000}"/>
    <cellStyle name="Звичайний 14" xfId="32" xr:uid="{00000000-0005-0000-0000-000046000000}"/>
    <cellStyle name="Звичайний 15" xfId="33" xr:uid="{00000000-0005-0000-0000-000047000000}"/>
    <cellStyle name="Звичайний 16" xfId="34" xr:uid="{00000000-0005-0000-0000-000048000000}"/>
    <cellStyle name="Звичайний 17" xfId="35" xr:uid="{00000000-0005-0000-0000-000049000000}"/>
    <cellStyle name="Звичайний 18" xfId="36" xr:uid="{00000000-0005-0000-0000-00004A000000}"/>
    <cellStyle name="Звичайний 19" xfId="37" xr:uid="{00000000-0005-0000-0000-00004B000000}"/>
    <cellStyle name="Звичайний 2" xfId="38" xr:uid="{00000000-0005-0000-0000-00004C000000}"/>
    <cellStyle name="Звичайний 20" xfId="39" xr:uid="{00000000-0005-0000-0000-00004D000000}"/>
    <cellStyle name="Звичайний 3" xfId="40" xr:uid="{00000000-0005-0000-0000-00004E000000}"/>
    <cellStyle name="Звичайний 4" xfId="41" xr:uid="{00000000-0005-0000-0000-00004F000000}"/>
    <cellStyle name="Звичайний 5" xfId="42" xr:uid="{00000000-0005-0000-0000-000050000000}"/>
    <cellStyle name="Звичайний 6" xfId="43" xr:uid="{00000000-0005-0000-0000-000051000000}"/>
    <cellStyle name="Звичайний 7" xfId="44" xr:uid="{00000000-0005-0000-0000-000052000000}"/>
    <cellStyle name="Звичайний 8" xfId="45" xr:uid="{00000000-0005-0000-0000-000053000000}"/>
    <cellStyle name="Звичайний 9" xfId="46" xr:uid="{00000000-0005-0000-0000-000054000000}"/>
    <cellStyle name="Звичайний_Додаток _ 3 зм_ни 4575" xfId="47" xr:uid="{00000000-0005-0000-0000-000055000000}"/>
    <cellStyle name="Зв'язана клітинка" xfId="68" builtinId="24" hidden="1"/>
    <cellStyle name="Итог" xfId="48" xr:uid="{00000000-0005-0000-0000-000056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7000000}"/>
    <cellStyle name="Назва" xfId="61" builtinId="15" hidden="1"/>
    <cellStyle name="Название" xfId="50" xr:uid="{00000000-0005-0000-0000-000058000000}"/>
    <cellStyle name="Нейтральний" xfId="64" builtinId="28" hidden="1"/>
    <cellStyle name="Нейтральный" xfId="51" xr:uid="{00000000-0005-0000-0000-000059000000}"/>
    <cellStyle name="Обчислення" xfId="67" builtinId="22" hidden="1"/>
    <cellStyle name="Обычный 2" xfId="52" xr:uid="{00000000-0005-0000-0000-00005A000000}"/>
    <cellStyle name="Підсумок" xfId="73" builtinId="25" hidden="1"/>
    <cellStyle name="Плохой" xfId="53" xr:uid="{00000000-0005-0000-0000-00005B000000}"/>
    <cellStyle name="Поганий" xfId="63" builtinId="27" hidden="1"/>
    <cellStyle name="Пояснение" xfId="54" xr:uid="{00000000-0005-0000-0000-00005C000000}"/>
    <cellStyle name="Примечание" xfId="55" xr:uid="{00000000-0005-0000-0000-00005D000000}"/>
    <cellStyle name="Примітка" xfId="71" builtinId="10" hidden="1"/>
    <cellStyle name="Результат" xfId="66" builtinId="21" hidden="1"/>
    <cellStyle name="Связанная ячейка" xfId="56" xr:uid="{00000000-0005-0000-0000-00005E000000}"/>
    <cellStyle name="Стиль 1" xfId="57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8" xr:uid="{00000000-0005-0000-0000-000060000000}"/>
    <cellStyle name="Фінансовий" xfId="59" builtinId="3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75" zoomScaleNormal="75" zoomScaleSheetLayoutView="75" zoomScalePageLayoutView="75" workbookViewId="0" xr3:uid="{AEA406A1-0E4B-5B11-9CD5-51D6E497D94C}">
      <pane xSplit="4" ySplit="6" topLeftCell="E8" activePane="bottomRight" state="frozen"/>
      <selection activeCell="A2" sqref="A2"/>
      <selection pane="bottomLeft" activeCell="A8" sqref="A8"/>
      <selection pane="topRight" activeCell="E2" sqref="E2"/>
      <selection pane="bottomRight" activeCell="A4" sqref="A4:L4"/>
    </sheetView>
  </sheetViews>
  <sheetFormatPr defaultColWidth="9.1484375" defaultRowHeight="13.5"/>
  <cols>
    <col min="1" max="1" width="14.09765625" style="4" customWidth="1"/>
    <col min="2" max="2" width="13.94921875" style="4" hidden="1" customWidth="1"/>
    <col min="3" max="3" width="16.046875" style="4" hidden="1" customWidth="1"/>
    <col min="4" max="4" width="61.796875" style="2" customWidth="1"/>
    <col min="5" max="5" width="76.19921875" style="2" customWidth="1"/>
    <col min="6" max="6" width="15.59765625" style="2" customWidth="1"/>
    <col min="7" max="7" width="14.09765625" style="2" customWidth="1"/>
    <col min="8" max="8" width="14.3984375" style="2" customWidth="1"/>
    <col min="9" max="9" width="15.296875" style="25" customWidth="1"/>
    <col min="10" max="10" width="10.6484375" style="26" customWidth="1"/>
    <col min="11" max="11" width="10.49609375" style="26" customWidth="1"/>
    <col min="12" max="12" width="15.8984375" style="26" customWidth="1"/>
    <col min="13" max="16384" width="9.1484375" style="1"/>
  </cols>
  <sheetData>
    <row r="1" spans="1:12" s="3" customFormat="1" ht="14.25">
      <c r="A1" s="75"/>
      <c r="B1" s="75"/>
      <c r="C1" s="75"/>
      <c r="D1" s="75"/>
      <c r="E1" s="75"/>
      <c r="F1" s="75"/>
      <c r="G1" s="75"/>
      <c r="H1" s="75"/>
      <c r="I1" s="75"/>
      <c r="J1" s="10"/>
      <c r="K1" s="10"/>
      <c r="L1" s="10"/>
    </row>
    <row r="2" spans="1:12" ht="57" customHeight="1">
      <c r="H2" s="16"/>
      <c r="I2" s="76" t="s">
        <v>40</v>
      </c>
      <c r="J2" s="76"/>
      <c r="K2" s="76"/>
      <c r="L2" s="76"/>
    </row>
    <row r="3" spans="1:12" ht="21.75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6.45" customHeight="1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1">
      <c r="A5" s="5"/>
      <c r="B5" s="5"/>
      <c r="C5" s="5"/>
      <c r="D5" s="5"/>
      <c r="E5" s="5"/>
      <c r="F5" s="5"/>
      <c r="G5" s="5"/>
      <c r="H5" s="5"/>
      <c r="L5" s="17" t="s">
        <v>6</v>
      </c>
    </row>
    <row r="6" spans="1:12" ht="31.5" customHeight="1">
      <c r="A6" s="79" t="s">
        <v>19</v>
      </c>
      <c r="B6" s="79" t="s">
        <v>3</v>
      </c>
      <c r="C6" s="79" t="s">
        <v>0</v>
      </c>
      <c r="D6" s="79" t="s">
        <v>20</v>
      </c>
      <c r="E6" s="78" t="s">
        <v>4</v>
      </c>
      <c r="F6" s="78" t="s">
        <v>17</v>
      </c>
      <c r="G6" s="78" t="s">
        <v>1</v>
      </c>
      <c r="H6" s="78" t="s">
        <v>2</v>
      </c>
      <c r="I6" s="78" t="s">
        <v>43</v>
      </c>
      <c r="J6" s="77" t="s">
        <v>16</v>
      </c>
      <c r="K6" s="77"/>
      <c r="L6" s="77"/>
    </row>
    <row r="7" spans="1:12" ht="76.150000000000006" customHeight="1">
      <c r="A7" s="79"/>
      <c r="B7" s="79"/>
      <c r="C7" s="79"/>
      <c r="D7" s="79"/>
      <c r="E7" s="78"/>
      <c r="F7" s="78"/>
      <c r="G7" s="78"/>
      <c r="H7" s="78"/>
      <c r="I7" s="78"/>
      <c r="J7" s="23" t="s">
        <v>11</v>
      </c>
      <c r="K7" s="23" t="s">
        <v>12</v>
      </c>
      <c r="L7" s="23" t="s">
        <v>13</v>
      </c>
    </row>
    <row r="8" spans="1:12" s="20" customFormat="1" ht="32.25" customHeight="1">
      <c r="A8" s="6" t="s">
        <v>5</v>
      </c>
      <c r="B8" s="6"/>
      <c r="C8" s="6"/>
      <c r="D8" s="27" t="s">
        <v>10</v>
      </c>
      <c r="E8" s="7"/>
      <c r="F8" s="7">
        <f>F9+F15+F18+F38+F37+F12</f>
        <v>2681800</v>
      </c>
      <c r="G8" s="7">
        <f t="shared" ref="G8:L8" si="0">G9+G15+G18+G38+G37+G12</f>
        <v>0</v>
      </c>
      <c r="H8" s="7">
        <f t="shared" si="0"/>
        <v>0</v>
      </c>
      <c r="I8" s="7">
        <f t="shared" si="0"/>
        <v>2681800</v>
      </c>
      <c r="J8" s="7">
        <f t="shared" si="0"/>
        <v>0</v>
      </c>
      <c r="K8" s="7">
        <f t="shared" si="0"/>
        <v>0</v>
      </c>
      <c r="L8" s="7">
        <f t="shared" si="0"/>
        <v>2681800</v>
      </c>
    </row>
    <row r="9" spans="1:12" s="20" customFormat="1" ht="87.6" customHeight="1">
      <c r="A9" s="41" t="s">
        <v>29</v>
      </c>
      <c r="B9" s="6"/>
      <c r="C9" s="6"/>
      <c r="D9" s="33" t="s">
        <v>30</v>
      </c>
      <c r="E9" s="7"/>
      <c r="F9" s="7">
        <f t="shared" ref="F9:L9" si="1">F10+F11</f>
        <v>1557800</v>
      </c>
      <c r="G9" s="7">
        <f t="shared" si="1"/>
        <v>0</v>
      </c>
      <c r="H9" s="7">
        <f t="shared" si="1"/>
        <v>0</v>
      </c>
      <c r="I9" s="7">
        <f t="shared" si="1"/>
        <v>1557800</v>
      </c>
      <c r="J9" s="7">
        <f t="shared" si="1"/>
        <v>0</v>
      </c>
      <c r="K9" s="7">
        <f t="shared" si="1"/>
        <v>0</v>
      </c>
      <c r="L9" s="7">
        <f t="shared" si="1"/>
        <v>1557800</v>
      </c>
    </row>
    <row r="10" spans="1:12" s="20" customFormat="1" ht="32.25" customHeight="1">
      <c r="A10" s="6"/>
      <c r="B10" s="6"/>
      <c r="C10" s="6"/>
      <c r="D10" s="27"/>
      <c r="E10" s="34" t="s">
        <v>24</v>
      </c>
      <c r="F10" s="22">
        <f>I10</f>
        <v>57800</v>
      </c>
      <c r="G10" s="7"/>
      <c r="H10" s="7"/>
      <c r="I10" s="22">
        <v>57800</v>
      </c>
      <c r="J10" s="7"/>
      <c r="K10" s="7"/>
      <c r="L10" s="22">
        <v>57800</v>
      </c>
    </row>
    <row r="11" spans="1:12" s="20" customFormat="1" ht="49.15" customHeight="1">
      <c r="A11" s="6"/>
      <c r="B11" s="6"/>
      <c r="C11" s="6"/>
      <c r="D11" s="27"/>
      <c r="E11" s="72" t="s">
        <v>64</v>
      </c>
      <c r="F11" s="22">
        <f>I11</f>
        <v>1500000</v>
      </c>
      <c r="G11" s="7"/>
      <c r="H11" s="7"/>
      <c r="I11" s="22">
        <v>1500000</v>
      </c>
      <c r="J11" s="7"/>
      <c r="K11" s="7"/>
      <c r="L11" s="22">
        <v>1500000</v>
      </c>
    </row>
    <row r="12" spans="1:12" s="20" customFormat="1" ht="32.25" customHeight="1">
      <c r="A12" s="32" t="s">
        <v>44</v>
      </c>
      <c r="B12" s="6"/>
      <c r="C12" s="6"/>
      <c r="D12" s="33" t="s">
        <v>45</v>
      </c>
      <c r="E12" s="34" t="s">
        <v>24</v>
      </c>
      <c r="F12" s="7">
        <f>I12</f>
        <v>22000</v>
      </c>
      <c r="G12" s="7"/>
      <c r="H12" s="7"/>
      <c r="I12" s="7">
        <v>22000</v>
      </c>
      <c r="J12" s="7"/>
      <c r="K12" s="7"/>
      <c r="L12" s="7">
        <v>22000</v>
      </c>
    </row>
    <row r="13" spans="1:12" s="20" customFormat="1" ht="75" hidden="1" customHeight="1">
      <c r="A13" s="61"/>
      <c r="B13" s="14"/>
      <c r="C13" s="14"/>
      <c r="D13" s="62"/>
      <c r="E13" s="31"/>
      <c r="F13" s="12">
        <f>F14</f>
        <v>0</v>
      </c>
      <c r="G13" s="12">
        <f t="shared" ref="G13:L13" si="2">G14</f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</row>
    <row r="14" spans="1:12" s="20" customFormat="1" ht="87" hidden="1" customHeight="1">
      <c r="A14" s="13"/>
      <c r="B14" s="13"/>
      <c r="C14" s="13"/>
      <c r="D14" s="21"/>
      <c r="E14" s="34" t="s">
        <v>24</v>
      </c>
      <c r="F14" s="15">
        <f>I14</f>
        <v>0</v>
      </c>
      <c r="G14" s="22"/>
      <c r="H14" s="22"/>
      <c r="I14" s="15">
        <f>J14+K14+L14</f>
        <v>0</v>
      </c>
      <c r="J14" s="28"/>
      <c r="K14" s="28"/>
      <c r="L14" s="28"/>
    </row>
    <row r="15" spans="1:12" s="20" customFormat="1" ht="31.15" customHeight="1">
      <c r="A15" s="32" t="s">
        <v>28</v>
      </c>
      <c r="B15" s="39"/>
      <c r="C15" s="40"/>
      <c r="D15" s="33" t="s">
        <v>27</v>
      </c>
      <c r="E15" s="34" t="s">
        <v>24</v>
      </c>
      <c r="F15" s="37">
        <f>I15</f>
        <v>60000</v>
      </c>
      <c r="G15" s="18"/>
      <c r="H15" s="18"/>
      <c r="I15" s="19">
        <f>L15</f>
        <v>60000</v>
      </c>
      <c r="J15" s="19"/>
      <c r="K15" s="19"/>
      <c r="L15" s="19">
        <v>60000</v>
      </c>
    </row>
    <row r="16" spans="1:12" s="20" customFormat="1" ht="46.15" hidden="1" customHeight="1">
      <c r="A16" s="32" t="s">
        <v>35</v>
      </c>
      <c r="B16" s="32" t="s">
        <v>36</v>
      </c>
      <c r="C16" s="40"/>
      <c r="D16" s="33" t="s">
        <v>37</v>
      </c>
      <c r="E16" s="55"/>
      <c r="F16" s="37">
        <f>I16</f>
        <v>0</v>
      </c>
      <c r="G16" s="18"/>
      <c r="H16" s="18"/>
      <c r="I16" s="19">
        <f>L16</f>
        <v>0</v>
      </c>
      <c r="J16" s="19"/>
      <c r="K16" s="19"/>
      <c r="L16" s="19">
        <f>L17</f>
        <v>0</v>
      </c>
    </row>
    <row r="17" spans="1:12" s="20" customFormat="1" ht="46.15" hidden="1" customHeight="1">
      <c r="A17" s="32"/>
      <c r="B17" s="32"/>
      <c r="C17" s="40"/>
      <c r="D17" s="33"/>
      <c r="F17" s="37">
        <f>I17</f>
        <v>0</v>
      </c>
      <c r="G17" s="18"/>
      <c r="H17" s="18"/>
      <c r="I17" s="19"/>
      <c r="J17" s="19"/>
      <c r="K17" s="19"/>
      <c r="L17" s="19"/>
    </row>
    <row r="18" spans="1:12" s="20" customFormat="1" ht="51" customHeight="1">
      <c r="A18" s="8" t="s">
        <v>14</v>
      </c>
      <c r="B18" s="8" t="s">
        <v>8</v>
      </c>
      <c r="C18" s="9" t="s">
        <v>9</v>
      </c>
      <c r="D18" s="11" t="s">
        <v>15</v>
      </c>
      <c r="E18" s="38"/>
      <c r="F18" s="37">
        <f>F19+F28+F30+F32</f>
        <v>100000</v>
      </c>
      <c r="G18" s="37"/>
      <c r="H18" s="37"/>
      <c r="I18" s="37">
        <f>I19+I28+I30+I32</f>
        <v>100000</v>
      </c>
      <c r="J18" s="37"/>
      <c r="K18" s="37"/>
      <c r="L18" s="37">
        <f>L19+L28+L30+L32</f>
        <v>100000</v>
      </c>
    </row>
    <row r="19" spans="1:12" s="20" customFormat="1" ht="24" customHeight="1">
      <c r="A19" s="8"/>
      <c r="B19" s="8"/>
      <c r="C19" s="9"/>
      <c r="D19" s="45" t="s">
        <v>31</v>
      </c>
      <c r="E19" s="38"/>
      <c r="F19" s="37">
        <f>SUM(F20:F27)</f>
        <v>100000</v>
      </c>
      <c r="G19" s="37"/>
      <c r="H19" s="37"/>
      <c r="I19" s="37">
        <f>SUM(I20:I27)</f>
        <v>100000</v>
      </c>
      <c r="J19" s="37"/>
      <c r="K19" s="37"/>
      <c r="L19" s="37">
        <f>SUM(L20:L27)</f>
        <v>100000</v>
      </c>
    </row>
    <row r="20" spans="1:12" s="20" customFormat="1" ht="45" customHeight="1">
      <c r="A20" s="8"/>
      <c r="B20" s="8"/>
      <c r="C20" s="9"/>
      <c r="D20" s="11"/>
      <c r="E20" s="55" t="s">
        <v>46</v>
      </c>
      <c r="F20" s="37">
        <f t="shared" ref="F20:F47" si="3">I20</f>
        <v>50000</v>
      </c>
      <c r="G20" s="37"/>
      <c r="H20" s="37"/>
      <c r="I20" s="19">
        <f t="shared" ref="I20:I47" si="4">L20</f>
        <v>50000</v>
      </c>
      <c r="J20" s="37"/>
      <c r="K20" s="37"/>
      <c r="L20" s="37">
        <v>50000</v>
      </c>
    </row>
    <row r="21" spans="1:12" s="20" customFormat="1" ht="45" customHeight="1">
      <c r="A21" s="8"/>
      <c r="B21" s="8"/>
      <c r="C21" s="9"/>
      <c r="D21" s="11"/>
      <c r="E21" s="71" t="s">
        <v>63</v>
      </c>
      <c r="F21" s="37">
        <f t="shared" si="3"/>
        <v>50000</v>
      </c>
      <c r="G21" s="37"/>
      <c r="H21" s="37"/>
      <c r="I21" s="19">
        <f t="shared" si="4"/>
        <v>50000</v>
      </c>
      <c r="J21" s="37"/>
      <c r="K21" s="37"/>
      <c r="L21" s="37">
        <v>50000</v>
      </c>
    </row>
    <row r="22" spans="1:12" s="20" customFormat="1" ht="45" hidden="1" customHeight="1">
      <c r="A22" s="8"/>
      <c r="B22" s="8"/>
      <c r="C22" s="9"/>
      <c r="D22" s="11"/>
      <c r="E22" s="38"/>
      <c r="F22" s="37">
        <f t="shared" si="3"/>
        <v>0</v>
      </c>
      <c r="G22" s="37"/>
      <c r="H22" s="37"/>
      <c r="I22" s="19">
        <f t="shared" si="4"/>
        <v>0</v>
      </c>
      <c r="J22" s="37"/>
      <c r="K22" s="37"/>
      <c r="L22" s="37"/>
    </row>
    <row r="23" spans="1:12" s="20" customFormat="1" ht="45" hidden="1" customHeight="1">
      <c r="A23" s="8"/>
      <c r="B23" s="8"/>
      <c r="C23" s="9"/>
      <c r="D23" s="11"/>
      <c r="E23" s="46"/>
      <c r="F23" s="37">
        <f t="shared" si="3"/>
        <v>0</v>
      </c>
      <c r="G23" s="37"/>
      <c r="H23" s="37"/>
      <c r="I23" s="19">
        <f t="shared" si="4"/>
        <v>0</v>
      </c>
      <c r="J23" s="37"/>
      <c r="K23" s="37"/>
      <c r="L23" s="37"/>
    </row>
    <row r="24" spans="1:12" s="20" customFormat="1" ht="28.9" hidden="1" customHeight="1">
      <c r="A24" s="8"/>
      <c r="B24" s="8"/>
      <c r="C24" s="9"/>
      <c r="D24" s="11"/>
      <c r="E24" s="46"/>
      <c r="F24" s="37">
        <f t="shared" si="3"/>
        <v>0</v>
      </c>
      <c r="G24" s="37"/>
      <c r="H24" s="37"/>
      <c r="I24" s="19">
        <f t="shared" si="4"/>
        <v>0</v>
      </c>
      <c r="J24" s="37"/>
      <c r="K24" s="37"/>
      <c r="L24" s="37"/>
    </row>
    <row r="25" spans="1:12" s="20" customFormat="1" ht="45" hidden="1" customHeight="1">
      <c r="A25" s="8"/>
      <c r="B25" s="8"/>
      <c r="C25" s="9"/>
      <c r="D25" s="11"/>
      <c r="E25" s="46"/>
      <c r="F25" s="37">
        <f t="shared" si="3"/>
        <v>0</v>
      </c>
      <c r="G25" s="37"/>
      <c r="H25" s="37"/>
      <c r="I25" s="19">
        <f t="shared" si="4"/>
        <v>0</v>
      </c>
      <c r="J25" s="37"/>
      <c r="K25" s="37"/>
      <c r="L25" s="37"/>
    </row>
    <row r="26" spans="1:12" s="20" customFormat="1" ht="45" hidden="1" customHeight="1">
      <c r="A26" s="8"/>
      <c r="B26" s="8"/>
      <c r="C26" s="9"/>
      <c r="D26" s="11"/>
      <c r="E26" s="47"/>
      <c r="F26" s="37">
        <f t="shared" si="3"/>
        <v>0</v>
      </c>
      <c r="G26" s="37"/>
      <c r="H26" s="37"/>
      <c r="I26" s="19">
        <f t="shared" si="4"/>
        <v>0</v>
      </c>
      <c r="J26" s="37"/>
      <c r="K26" s="37"/>
      <c r="L26" s="37"/>
    </row>
    <row r="27" spans="1:12" s="20" customFormat="1" ht="45" hidden="1" customHeight="1">
      <c r="A27" s="8"/>
      <c r="B27" s="8"/>
      <c r="C27" s="9"/>
      <c r="D27" s="11"/>
      <c r="E27" s="42"/>
      <c r="F27" s="37">
        <f t="shared" si="3"/>
        <v>0</v>
      </c>
      <c r="G27" s="37"/>
      <c r="H27" s="37"/>
      <c r="I27" s="19">
        <f t="shared" si="4"/>
        <v>0</v>
      </c>
      <c r="J27" s="37"/>
      <c r="K27" s="37"/>
      <c r="L27" s="37"/>
    </row>
    <row r="28" spans="1:12" s="20" customFormat="1" ht="45" hidden="1" customHeight="1">
      <c r="A28" s="8"/>
      <c r="B28" s="8"/>
      <c r="C28" s="9"/>
      <c r="D28" s="45" t="s">
        <v>32</v>
      </c>
      <c r="E28" s="38"/>
      <c r="F28" s="37">
        <f t="shared" si="3"/>
        <v>0</v>
      </c>
      <c r="G28" s="48"/>
      <c r="H28" s="48"/>
      <c r="I28" s="19">
        <f t="shared" si="4"/>
        <v>0</v>
      </c>
      <c r="J28" s="48"/>
      <c r="K28" s="48"/>
      <c r="L28" s="48">
        <f>L29</f>
        <v>0</v>
      </c>
    </row>
    <row r="29" spans="1:12" s="20" customFormat="1" ht="45" hidden="1" customHeight="1">
      <c r="A29" s="8"/>
      <c r="B29" s="8"/>
      <c r="C29" s="9"/>
      <c r="D29" s="11"/>
      <c r="E29" s="42"/>
      <c r="F29" s="37">
        <f t="shared" si="3"/>
        <v>0</v>
      </c>
      <c r="G29" s="37"/>
      <c r="H29" s="37"/>
      <c r="I29" s="19">
        <f t="shared" si="4"/>
        <v>0</v>
      </c>
      <c r="J29" s="37"/>
      <c r="K29" s="37"/>
      <c r="L29" s="37"/>
    </row>
    <row r="30" spans="1:12" s="53" customFormat="1" ht="45" hidden="1" customHeight="1">
      <c r="A30" s="50"/>
      <c r="B30" s="50"/>
      <c r="C30" s="51"/>
      <c r="D30" s="45" t="s">
        <v>33</v>
      </c>
      <c r="E30" s="52"/>
      <c r="F30" s="37">
        <f t="shared" si="3"/>
        <v>0</v>
      </c>
      <c r="G30" s="48"/>
      <c r="H30" s="48"/>
      <c r="I30" s="19">
        <f t="shared" si="4"/>
        <v>0</v>
      </c>
      <c r="J30" s="48"/>
      <c r="K30" s="48"/>
      <c r="L30" s="48">
        <f>L31</f>
        <v>0</v>
      </c>
    </row>
    <row r="31" spans="1:12" s="20" customFormat="1" ht="45" hidden="1" customHeight="1">
      <c r="A31" s="8"/>
      <c r="B31" s="8"/>
      <c r="C31" s="9"/>
      <c r="D31" s="11"/>
      <c r="E31" s="49"/>
      <c r="F31" s="37">
        <f t="shared" si="3"/>
        <v>0</v>
      </c>
      <c r="G31" s="37"/>
      <c r="H31" s="37"/>
      <c r="I31" s="19">
        <f t="shared" si="4"/>
        <v>0</v>
      </c>
      <c r="J31" s="37"/>
      <c r="K31" s="37"/>
      <c r="L31" s="37"/>
    </row>
    <row r="32" spans="1:12" s="20" customFormat="1" ht="28.15" hidden="1" customHeight="1">
      <c r="A32" s="8"/>
      <c r="B32" s="8"/>
      <c r="C32" s="9"/>
      <c r="D32" s="44" t="s">
        <v>34</v>
      </c>
      <c r="E32" s="38"/>
      <c r="F32" s="37">
        <f t="shared" si="3"/>
        <v>0</v>
      </c>
      <c r="G32" s="48"/>
      <c r="H32" s="48"/>
      <c r="I32" s="19">
        <f t="shared" si="4"/>
        <v>0</v>
      </c>
      <c r="J32" s="48"/>
      <c r="K32" s="48"/>
      <c r="L32" s="48">
        <f>SUM(L33:L36)</f>
        <v>0</v>
      </c>
    </row>
    <row r="33" spans="1:14" s="20" customFormat="1" ht="49.15" hidden="1" customHeight="1">
      <c r="A33" s="8"/>
      <c r="B33" s="8"/>
      <c r="C33" s="9"/>
      <c r="D33" s="44"/>
      <c r="E33" s="54"/>
      <c r="F33" s="37">
        <f t="shared" si="3"/>
        <v>0</v>
      </c>
      <c r="G33" s="37"/>
      <c r="H33" s="37"/>
      <c r="I33" s="19">
        <f t="shared" si="4"/>
        <v>0</v>
      </c>
      <c r="J33" s="37"/>
      <c r="K33" s="37"/>
      <c r="L33" s="37"/>
    </row>
    <row r="34" spans="1:14" s="20" customFormat="1" ht="37.9" hidden="1" customHeight="1">
      <c r="A34" s="8"/>
      <c r="B34" s="8"/>
      <c r="C34" s="9"/>
      <c r="D34" s="44"/>
      <c r="E34" s="46"/>
      <c r="F34" s="37">
        <f t="shared" si="3"/>
        <v>0</v>
      </c>
      <c r="G34" s="37"/>
      <c r="H34" s="37"/>
      <c r="I34" s="19">
        <f t="shared" si="4"/>
        <v>0</v>
      </c>
      <c r="J34" s="37"/>
      <c r="K34" s="37"/>
      <c r="L34" s="37"/>
    </row>
    <row r="35" spans="1:14" s="20" customFormat="1" ht="40.15" hidden="1" customHeight="1">
      <c r="A35" s="8"/>
      <c r="B35" s="8"/>
      <c r="C35" s="9"/>
      <c r="D35" s="11"/>
      <c r="E35" s="54"/>
      <c r="F35" s="37">
        <f t="shared" si="3"/>
        <v>0</v>
      </c>
      <c r="G35" s="37"/>
      <c r="H35" s="37"/>
      <c r="I35" s="19">
        <f t="shared" si="4"/>
        <v>0</v>
      </c>
      <c r="J35" s="37"/>
      <c r="K35" s="37"/>
      <c r="L35" s="37"/>
    </row>
    <row r="36" spans="1:14" s="20" customFormat="1" ht="35.450000000000003" hidden="1" customHeight="1">
      <c r="A36" s="8"/>
      <c r="B36" s="8"/>
      <c r="C36" s="9"/>
      <c r="D36" s="11"/>
      <c r="E36" s="54"/>
      <c r="F36" s="37">
        <f t="shared" si="3"/>
        <v>0</v>
      </c>
      <c r="G36" s="37"/>
      <c r="H36" s="37"/>
      <c r="I36" s="19">
        <f t="shared" si="4"/>
        <v>0</v>
      </c>
      <c r="J36" s="37"/>
      <c r="K36" s="37"/>
      <c r="L36" s="37"/>
    </row>
    <row r="37" spans="1:14" s="20" customFormat="1" ht="35.450000000000003" customHeight="1">
      <c r="A37" s="32" t="s">
        <v>56</v>
      </c>
      <c r="B37" s="8"/>
      <c r="C37" s="9"/>
      <c r="D37" s="33" t="s">
        <v>57</v>
      </c>
      <c r="E37" s="70" t="s">
        <v>58</v>
      </c>
      <c r="F37" s="37">
        <f t="shared" si="3"/>
        <v>23000</v>
      </c>
      <c r="G37" s="37"/>
      <c r="H37" s="37"/>
      <c r="I37" s="19">
        <f t="shared" si="4"/>
        <v>23000</v>
      </c>
      <c r="J37" s="37"/>
      <c r="K37" s="37"/>
      <c r="L37" s="37">
        <v>23000</v>
      </c>
    </row>
    <row r="38" spans="1:14" s="20" customFormat="1" ht="51" customHeight="1">
      <c r="A38" s="32" t="s">
        <v>47</v>
      </c>
      <c r="B38" s="64"/>
      <c r="C38" s="64"/>
      <c r="D38" s="33" t="s">
        <v>48</v>
      </c>
      <c r="E38" s="43" t="s">
        <v>53</v>
      </c>
      <c r="F38" s="37">
        <f t="shared" si="3"/>
        <v>919000</v>
      </c>
      <c r="G38" s="37"/>
      <c r="H38" s="37"/>
      <c r="I38" s="19">
        <f t="shared" si="4"/>
        <v>919000</v>
      </c>
      <c r="J38" s="37"/>
      <c r="K38" s="37"/>
      <c r="L38" s="37">
        <v>919000</v>
      </c>
    </row>
    <row r="39" spans="1:14" s="20" customFormat="1" ht="42.6" customHeight="1">
      <c r="A39" s="65" t="s">
        <v>26</v>
      </c>
      <c r="B39" s="63"/>
      <c r="C39" s="63"/>
      <c r="D39" s="33" t="s">
        <v>25</v>
      </c>
      <c r="E39" s="36"/>
      <c r="F39" s="19">
        <f>F40+F41+F45+F46+F47</f>
        <v>7741000</v>
      </c>
      <c r="G39" s="19">
        <f t="shared" ref="G39:L39" si="5">G40+G41+G45+G46+G47</f>
        <v>0</v>
      </c>
      <c r="H39" s="19">
        <f t="shared" si="5"/>
        <v>0</v>
      </c>
      <c r="I39" s="19">
        <f t="shared" si="5"/>
        <v>7741000</v>
      </c>
      <c r="J39" s="19">
        <f t="shared" si="5"/>
        <v>0</v>
      </c>
      <c r="K39" s="19">
        <f t="shared" si="5"/>
        <v>0</v>
      </c>
      <c r="L39" s="19">
        <f t="shared" si="5"/>
        <v>7741000</v>
      </c>
      <c r="N39" s="24"/>
    </row>
    <row r="40" spans="1:14" s="20" customFormat="1" ht="75" customHeight="1">
      <c r="A40" s="32" t="s">
        <v>49</v>
      </c>
      <c r="B40" s="63"/>
      <c r="C40" s="63"/>
      <c r="D40" s="33" t="s">
        <v>18</v>
      </c>
      <c r="E40" s="36" t="s">
        <v>60</v>
      </c>
      <c r="F40" s="19">
        <f>I40</f>
        <v>1500000</v>
      </c>
      <c r="G40" s="19"/>
      <c r="H40" s="19"/>
      <c r="I40" s="19">
        <f>K40+L40</f>
        <v>1500000</v>
      </c>
      <c r="J40" s="19"/>
      <c r="K40" s="19"/>
      <c r="L40" s="19">
        <v>1500000</v>
      </c>
      <c r="N40" s="24"/>
    </row>
    <row r="41" spans="1:14" s="20" customFormat="1" ht="86.25" customHeight="1">
      <c r="A41" s="32" t="s">
        <v>50</v>
      </c>
      <c r="B41" s="63"/>
      <c r="C41" s="63"/>
      <c r="D41" s="33" t="s">
        <v>7</v>
      </c>
      <c r="E41" s="36"/>
      <c r="F41" s="19">
        <f>I41</f>
        <v>3320000</v>
      </c>
      <c r="G41" s="19"/>
      <c r="H41" s="19"/>
      <c r="I41" s="19">
        <f>K41+L41</f>
        <v>3320000</v>
      </c>
      <c r="J41" s="19"/>
      <c r="K41" s="19"/>
      <c r="L41" s="19">
        <f>L42+L43+L44</f>
        <v>3320000</v>
      </c>
      <c r="N41" s="24"/>
    </row>
    <row r="42" spans="1:14" s="20" customFormat="1" ht="80.25" customHeight="1">
      <c r="A42" s="61"/>
      <c r="B42" s="35"/>
      <c r="C42" s="35"/>
      <c r="D42" s="62"/>
      <c r="E42" s="36" t="s">
        <v>61</v>
      </c>
      <c r="F42" s="18">
        <f>I42</f>
        <v>2220000</v>
      </c>
      <c r="G42" s="19"/>
      <c r="H42" s="19"/>
      <c r="I42" s="18">
        <f>K42+L42</f>
        <v>2220000</v>
      </c>
      <c r="J42" s="19"/>
      <c r="K42" s="19"/>
      <c r="L42" s="18">
        <v>2220000</v>
      </c>
      <c r="N42" s="24"/>
    </row>
    <row r="43" spans="1:14" s="20" customFormat="1" ht="50.25" customHeight="1">
      <c r="A43" s="61"/>
      <c r="B43" s="35"/>
      <c r="C43" s="35"/>
      <c r="D43" s="62"/>
      <c r="E43" s="36" t="s">
        <v>59</v>
      </c>
      <c r="F43" s="18">
        <f>I43</f>
        <v>450000</v>
      </c>
      <c r="G43" s="19"/>
      <c r="H43" s="19"/>
      <c r="I43" s="18">
        <f>K43+L43</f>
        <v>450000</v>
      </c>
      <c r="J43" s="19"/>
      <c r="K43" s="19"/>
      <c r="L43" s="18">
        <v>450000</v>
      </c>
      <c r="N43" s="24"/>
    </row>
    <row r="44" spans="1:14" s="20" customFormat="1" ht="42.6" customHeight="1">
      <c r="A44" s="61"/>
      <c r="B44" s="35"/>
      <c r="C44" s="35"/>
      <c r="D44" s="62"/>
      <c r="E44" s="36" t="s">
        <v>62</v>
      </c>
      <c r="F44" s="18">
        <f>I44</f>
        <v>650000</v>
      </c>
      <c r="G44" s="19"/>
      <c r="H44" s="19"/>
      <c r="I44" s="18">
        <f>K44+L44</f>
        <v>650000</v>
      </c>
      <c r="J44" s="19"/>
      <c r="K44" s="19"/>
      <c r="L44" s="18">
        <v>650000</v>
      </c>
      <c r="N44" s="24"/>
    </row>
    <row r="45" spans="1:14" s="20" customFormat="1" ht="42.6" customHeight="1">
      <c r="A45" s="32" t="s">
        <v>38</v>
      </c>
      <c r="B45" s="35"/>
      <c r="C45" s="35"/>
      <c r="D45" s="33" t="s">
        <v>39</v>
      </c>
      <c r="E45" s="34" t="s">
        <v>24</v>
      </c>
      <c r="F45" s="37">
        <f t="shared" si="3"/>
        <v>54000</v>
      </c>
      <c r="G45" s="19"/>
      <c r="H45" s="19"/>
      <c r="I45" s="19">
        <f t="shared" si="4"/>
        <v>54000</v>
      </c>
      <c r="J45" s="19"/>
      <c r="K45" s="19"/>
      <c r="L45" s="19">
        <v>54000</v>
      </c>
      <c r="N45" s="24"/>
    </row>
    <row r="46" spans="1:14" s="20" customFormat="1" ht="51.75" customHeight="1">
      <c r="A46" s="32" t="s">
        <v>51</v>
      </c>
      <c r="B46" s="63"/>
      <c r="C46" s="63"/>
      <c r="D46" s="33" t="s">
        <v>52</v>
      </c>
      <c r="E46" s="34" t="s">
        <v>24</v>
      </c>
      <c r="F46" s="37">
        <f t="shared" si="3"/>
        <v>44000</v>
      </c>
      <c r="G46" s="19"/>
      <c r="H46" s="19"/>
      <c r="I46" s="19">
        <f t="shared" si="4"/>
        <v>44000</v>
      </c>
      <c r="J46" s="19"/>
      <c r="K46" s="19"/>
      <c r="L46" s="19">
        <v>44000</v>
      </c>
      <c r="N46" s="24"/>
    </row>
    <row r="47" spans="1:14" s="20" customFormat="1" ht="51.75" customHeight="1">
      <c r="A47" s="67" t="s">
        <v>54</v>
      </c>
      <c r="B47" s="68" t="s">
        <v>55</v>
      </c>
      <c r="C47" s="66"/>
      <c r="D47" s="68" t="s">
        <v>55</v>
      </c>
      <c r="E47" s="73" t="s">
        <v>65</v>
      </c>
      <c r="F47" s="37">
        <f t="shared" si="3"/>
        <v>2823000</v>
      </c>
      <c r="G47" s="19"/>
      <c r="H47" s="19"/>
      <c r="I47" s="19">
        <f t="shared" si="4"/>
        <v>2823000</v>
      </c>
      <c r="J47" s="19"/>
      <c r="K47" s="19"/>
      <c r="L47" s="19">
        <v>2823000</v>
      </c>
      <c r="N47" s="24"/>
    </row>
    <row r="48" spans="1:14" ht="31.15" customHeight="1">
      <c r="A48" s="29"/>
      <c r="B48" s="29"/>
      <c r="C48" s="29"/>
      <c r="D48" s="30" t="s">
        <v>21</v>
      </c>
      <c r="E48" s="29"/>
      <c r="F48" s="69">
        <f>F39+F8</f>
        <v>10422800</v>
      </c>
      <c r="G48" s="69">
        <f t="shared" ref="G48:L48" si="6">G39+G8</f>
        <v>0</v>
      </c>
      <c r="H48" s="69">
        <f t="shared" si="6"/>
        <v>0</v>
      </c>
      <c r="I48" s="69">
        <f t="shared" si="6"/>
        <v>10422800</v>
      </c>
      <c r="J48" s="69">
        <f t="shared" si="6"/>
        <v>0</v>
      </c>
      <c r="K48" s="69">
        <f t="shared" si="6"/>
        <v>0</v>
      </c>
      <c r="L48" s="69">
        <f t="shared" si="6"/>
        <v>10422800</v>
      </c>
    </row>
    <row r="51" spans="1:12" s="60" customFormat="1" ht="18">
      <c r="A51" s="56"/>
      <c r="B51" s="56"/>
      <c r="C51" s="56"/>
      <c r="D51" s="57" t="s">
        <v>22</v>
      </c>
      <c r="E51" s="56"/>
      <c r="F51" s="56"/>
      <c r="G51" s="56"/>
      <c r="H51" s="56"/>
      <c r="I51" s="58"/>
      <c r="J51" s="58" t="s">
        <v>23</v>
      </c>
      <c r="K51" s="59"/>
      <c r="L51" s="59"/>
    </row>
  </sheetData>
  <mergeCells count="14">
    <mergeCell ref="A3:L3"/>
    <mergeCell ref="A1:I1"/>
    <mergeCell ref="I2:L2"/>
    <mergeCell ref="J6:L6"/>
    <mergeCell ref="H6:H7"/>
    <mergeCell ref="G6:G7"/>
    <mergeCell ref="E6:E7"/>
    <mergeCell ref="D6:D7"/>
    <mergeCell ref="A4:L4"/>
    <mergeCell ref="F6:F7"/>
    <mergeCell ref="I6:I7"/>
    <mergeCell ref="C6:C7"/>
    <mergeCell ref="B6:B7"/>
    <mergeCell ref="A6:A7"/>
  </mergeCells>
  <phoneticPr fontId="22" type="noConversion"/>
  <printOptions horizontalCentered="1"/>
  <pageMargins left="0.23622047244094491" right="3.937007874015748E-2" top="0.55118110236220474" bottom="0.15748031496062992" header="0.31496062992125984" footer="0.31496062992125984"/>
  <pageSetup paperSize="9" scale="64" fitToWidth="0" orientation="landscape" r:id="rId1"/>
  <headerFooter alignWithMargins="0">
    <oddFooter>&amp;R&amp;P</oddFooter>
  </headerFooter>
  <rowBreaks count="1" manualBreakCount="1">
    <brk id="53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дод.4</vt:lpstr>
      <vt:lpstr>дод.4!Заголовки_для_друку</vt:lpstr>
      <vt:lpstr>дод.4!Область_друку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2018-12-20T10:13:25Z</cp:lastPrinted>
  <dcterms:created xsi:type="dcterms:W3CDTF">2014-01-17T10:52:16Z</dcterms:created>
  <dcterms:modified xsi:type="dcterms:W3CDTF">2018-12-21T07:04:42Z</dcterms:modified>
</cp:coreProperties>
</file>