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725" windowHeight="8385"/>
  </bookViews>
  <sheets>
    <sheet name="дод4.1" sheetId="7" r:id="rId1"/>
  </sheets>
  <calcPr calcId="145621"/>
</workbook>
</file>

<file path=xl/calcChain.xml><?xml version="1.0" encoding="utf-8"?>
<calcChain xmlns="http://schemas.openxmlformats.org/spreadsheetml/2006/main">
  <c r="H48" i="7" l="1"/>
  <c r="H45" i="7"/>
  <c r="H44" i="7"/>
  <c r="G45" i="7"/>
  <c r="G44" i="7"/>
  <c r="G56" i="7"/>
  <c r="H42" i="7"/>
  <c r="H39" i="7"/>
  <c r="G42" i="7"/>
  <c r="H40" i="7"/>
  <c r="G40" i="7"/>
  <c r="G39" i="7"/>
  <c r="G48" i="7"/>
  <c r="H29" i="7"/>
  <c r="G29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8" i="7"/>
  <c r="G28" i="7"/>
  <c r="H27" i="7"/>
  <c r="G27" i="7"/>
  <c r="H26" i="7"/>
  <c r="G26" i="7"/>
  <c r="H25" i="7"/>
  <c r="G25" i="7"/>
  <c r="H24" i="7"/>
  <c r="G24" i="7"/>
  <c r="H23" i="7"/>
  <c r="G23" i="7"/>
  <c r="G20" i="7"/>
  <c r="G19" i="7"/>
  <c r="G18" i="7"/>
  <c r="H17" i="7"/>
  <c r="G17" i="7"/>
  <c r="H15" i="7"/>
  <c r="G15" i="7"/>
  <c r="G14" i="7"/>
  <c r="G10" i="7"/>
  <c r="H10" i="7"/>
  <c r="H9" i="7"/>
  <c r="H14" i="7"/>
  <c r="H56" i="7"/>
  <c r="H20" i="7"/>
  <c r="H19" i="7"/>
</calcChain>
</file>

<file path=xl/sharedStrings.xml><?xml version="1.0" encoding="utf-8"?>
<sst xmlns="http://schemas.openxmlformats.org/spreadsheetml/2006/main" count="87" uniqueCount="78">
  <si>
    <t>Код тимчасової класифікації видатків та кредитування місцевого бюджету</t>
  </si>
  <si>
    <t>Назва об’єктів відповідно  до проектно- кошторисної документації тощо</t>
  </si>
  <si>
    <t>01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</si>
  <si>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</si>
  <si>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0620</t>
  </si>
  <si>
    <t>Первозванівська сільська рада</t>
  </si>
  <si>
    <t>0117330</t>
  </si>
  <si>
    <t>Будівництво інших об'єктів соціальної та виробничої інфраструктури комунальної власності</t>
  </si>
  <si>
    <t>Надання дошкільної освіти</t>
  </si>
  <si>
    <t>ВСЬОГО</t>
  </si>
  <si>
    <t xml:space="preserve">Придбання обладнання і предметів довгострокового користування </t>
  </si>
  <si>
    <t>Орган з питань освіти і науки</t>
  </si>
  <si>
    <t>06</t>
  </si>
  <si>
    <t>Організація благоустрою населених пунктів</t>
  </si>
  <si>
    <t>0116030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</si>
  <si>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</si>
  <si>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ради</t>
  </si>
  <si>
    <t>Первозванівський округ</t>
  </si>
  <si>
    <t>Калинівський округ</t>
  </si>
  <si>
    <t>Степовий округ</t>
  </si>
  <si>
    <t>Федорівський округ</t>
  </si>
  <si>
    <t>0117320</t>
  </si>
  <si>
    <t>7320</t>
  </si>
  <si>
    <t>Будівництво об`єктів соціально-культурного призначення</t>
  </si>
  <si>
    <t>0614030</t>
  </si>
  <si>
    <t>Забезпечення діяльності бібліотек</t>
  </si>
  <si>
    <t>0113241</t>
  </si>
  <si>
    <t>Забезпечення діяльності інших закладів у сфері соціального захисту і соціального забезпечення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</si>
  <si>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</si>
  <si>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</si>
  <si>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0611010</t>
  </si>
  <si>
    <t>0611020</t>
  </si>
  <si>
    <t>0614060</t>
  </si>
  <si>
    <t>Забезпечення діяльності палаців i будинків культури, клубів, центрів дозвілля та iнших клубних закладів</t>
  </si>
  <si>
    <t>Будівництво установ та закладів культури</t>
  </si>
  <si>
    <t>0117350</t>
  </si>
  <si>
    <t>Розроблення схем планування та забудови територій (містобудівної документації)</t>
  </si>
  <si>
    <t>Другий етап розроблення генерального плану с. Неопалимівка</t>
  </si>
  <si>
    <t>Реконструкція системи теплопостачання будинку культури та будівництво котельні за адресою: вул. Шкільна , 1 с. Калинівка Кіровоградського району, Кіровоградської  області</t>
  </si>
  <si>
    <t>Код Функціона-льної класифікації видатків та креди-тування бюджету</t>
  </si>
  <si>
    <t>Найменування головного розпорядника коштів сільського бюджету,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</si>
  <si>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Строк реалізації об’єкта        (рік початку і завершення)</t>
  </si>
  <si>
    <t>Загальна вартість об’єкта, гривень</t>
  </si>
  <si>
    <t>Обсяг видатків бюджету розвитку, гривень</t>
  </si>
  <si>
    <t>Рівень готовності об’єкта на кінець бюджетного періоду, %</t>
  </si>
  <si>
    <t>Федорівський  округ</t>
  </si>
  <si>
    <t>0150</t>
  </si>
  <si>
    <t>0111</t>
  </si>
  <si>
    <t>3241</t>
  </si>
  <si>
    <t>1090</t>
  </si>
  <si>
    <t>0443</t>
  </si>
  <si>
    <t>7461</t>
  </si>
  <si>
    <t>0456</t>
  </si>
  <si>
    <t>1010</t>
  </si>
  <si>
    <t>0910</t>
  </si>
  <si>
    <t>1020</t>
  </si>
  <si>
    <t>0921</t>
  </si>
  <si>
    <t>4030</t>
  </si>
  <si>
    <t>0824</t>
  </si>
  <si>
    <t>4060</t>
  </si>
  <si>
    <t>0828</t>
  </si>
  <si>
    <t>0617324</t>
  </si>
  <si>
    <t>0617363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</si>
  <si>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</si>
  <si>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</si>
  <si>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Капітальний ремонт (утеплення фасаду ) будівлі дитяого дошкільного навчального закладу "Колосок" </t>
  </si>
  <si>
    <r>
      <t>Код програмної класифікації видатків та кредитування місцевого бюджету</t>
    </r>
    <r>
      <rPr>
        <b/>
        <vertAlign val="superscript"/>
        <sz val="12"/>
        <rFont val="Times New Roman"/>
        <family val="1"/>
        <charset val="204"/>
      </rPr>
      <t>2</t>
    </r>
  </si>
  <si>
    <t>Додаток 4</t>
  </si>
  <si>
    <t xml:space="preserve">до рішення Первозванівської сільської ради                                                   
</t>
  </si>
  <si>
    <t xml:space="preserve">від 22 лютого 2019 року № 607   </t>
  </si>
  <si>
    <t xml:space="preserve">Зміни до переліку об'єктів, </t>
  </si>
  <si>
    <t>фінансування яких буде здійснюватися у 2019 році за рахунок коштів бюджету розвитку сільського бюджету</t>
  </si>
  <si>
    <t xml:space="preserve">Секретар сільської ради                                                                                                                     </t>
  </si>
  <si>
    <t>Капітальний ремонт (утеплення фасаду ) будівлі дитяого дошкільного навчального закладу "Колосок" за адресою: с. Сонячне вул. Весняна, 8 Кіровоградський район, Кіровоградська область</t>
  </si>
  <si>
    <t>Співфінансування поточного та середнього ремонту дороги загального користування місцевого значення О 120806 від автодороги  Південний обхід м. Кропивницького-Первозванівка-Калинівка-Сасівка ( у межах Кропивницького району)</t>
  </si>
  <si>
    <t>В. Лещенко</t>
  </si>
  <si>
    <t>Реконструкція котельні школи с. Федорівка вул. Кравчука 70</t>
  </si>
  <si>
    <t>Капітальний ремонт котельні школи с. Федорівка вул. Кравчука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</si>
</sst>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98" formatCode="* _-#,##0&quot;р.&quot;;* \-#,##0&quot;р.&quot;;* _-&quot;-&quot;&quot;р.&quot;;@"/>
    <numFmt numFmtId="200" formatCode="#,##0.0"/>
    <numFmt numFmtId="203" formatCode="0.0"/>
  </numFmts>
  <fonts count="47" x14ac:knownFonts="1">
    <font>
      <sz val="10"/>
      <name val="Times New Roman"/>
      <charset val="204"/>
    </font>
    <font>
      <b/>
      <sz val="10"/>
      <name val="Arial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 CYR"/>
      <charset val="204"/>
    </font>
    <font>
      <b/>
      <vertAlign val="superscript"/>
      <sz val="12"/>
      <name val="Times New Roman"/>
      <family val="1"/>
      <charset val="204"/>
    </font>
    <font>
      <b/>
      <sz val="12"/>
      <name val="Times New Roman CYR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Microsoft Sans Serif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1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4" fillId="22" borderId="1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1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7" fillId="0" borderId="6" applyNumberFormat="0" applyFill="0" applyAlignment="0" applyProtection="0"/>
    <xf numFmtId="0" fontId="20" fillId="0" borderId="0"/>
    <xf numFmtId="0" fontId="7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87">
    <xf numFmtId="0" fontId="0" fillId="0" borderId="0" xfId="0"/>
    <xf numFmtId="0" fontId="13" fillId="0" borderId="0" xfId="0" applyFont="1" applyFill="1"/>
    <xf numFmtId="0" fontId="13" fillId="0" borderId="0" xfId="0" applyNumberFormat="1" applyFont="1" applyFill="1" applyAlignment="1" applyProtection="1"/>
    <xf numFmtId="0" fontId="23" fillId="0" borderId="0" xfId="0" applyFont="1" applyFill="1"/>
    <xf numFmtId="0" fontId="19" fillId="0" borderId="0" xfId="0" applyNumberFormat="1" applyFont="1" applyFill="1" applyAlignment="1" applyProtection="1"/>
    <xf numFmtId="0" fontId="26" fillId="0" borderId="0" xfId="0" applyNumberFormat="1" applyFont="1" applyFill="1" applyBorder="1" applyAlignment="1" applyProtection="1">
      <alignment horizontal="center" vertical="top" wrapText="1"/>
    </xf>
    <xf numFmtId="200" fontId="27" fillId="0" borderId="7" xfId="48" applyNumberFormat="1" applyFont="1" applyBorder="1" applyAlignment="1">
      <alignment vertical="center"/>
    </xf>
    <xf numFmtId="2" fontId="35" fillId="0" borderId="7" xfId="0" applyNumberFormat="1" applyFont="1" applyBorder="1" applyAlignment="1">
      <alignment vertical="center" wrapText="1"/>
    </xf>
    <xf numFmtId="3" fontId="27" fillId="0" borderId="7" xfId="48" applyNumberFormat="1" applyFont="1" applyBorder="1" applyAlignment="1">
      <alignment vertical="center"/>
    </xf>
    <xf numFmtId="3" fontId="28" fillId="0" borderId="7" xfId="48" applyNumberFormat="1" applyFont="1" applyBorder="1" applyAlignment="1">
      <alignment vertical="center"/>
    </xf>
    <xf numFmtId="1" fontId="28" fillId="0" borderId="7" xfId="48" applyNumberFormat="1" applyFont="1" applyBorder="1" applyAlignment="1">
      <alignment vertical="center"/>
    </xf>
    <xf numFmtId="1" fontId="27" fillId="0" borderId="7" xfId="48" applyNumberFormat="1" applyFont="1" applyBorder="1" applyAlignment="1">
      <alignment vertical="center"/>
    </xf>
    <xf numFmtId="0" fontId="23" fillId="0" borderId="0" xfId="0" applyFont="1" applyFill="1" applyAlignment="1">
      <alignment vertical="center"/>
    </xf>
    <xf numFmtId="2" fontId="28" fillId="24" borderId="7" xfId="0" applyNumberFormat="1" applyFont="1" applyFill="1" applyBorder="1" applyAlignment="1">
      <alignment horizontal="center" vertical="center" wrapText="1"/>
    </xf>
    <xf numFmtId="200" fontId="28" fillId="0" borderId="7" xfId="48" applyNumberFormat="1" applyFont="1" applyBorder="1" applyAlignment="1">
      <alignment vertical="center"/>
    </xf>
    <xf numFmtId="0" fontId="18" fillId="0" borderId="0" xfId="0" applyNumberFormat="1" applyFont="1" applyFill="1" applyAlignment="1" applyProtection="1"/>
    <xf numFmtId="2" fontId="27" fillId="24" borderId="7" xfId="0" applyNumberFormat="1" applyFont="1" applyFill="1" applyBorder="1" applyAlignment="1">
      <alignment horizontal="left" vertical="center" wrapText="1"/>
    </xf>
    <xf numFmtId="2" fontId="35" fillId="0" borderId="7" xfId="0" quotePrefix="1" applyNumberFormat="1" applyFont="1" applyFill="1" applyBorder="1" applyAlignment="1">
      <alignment vertical="center" wrapText="1"/>
    </xf>
    <xf numFmtId="200" fontId="23" fillId="0" borderId="7" xfId="48" applyNumberFormat="1" applyFont="1" applyBorder="1" applyAlignment="1">
      <alignment horizontal="left" vertical="center" wrapText="1"/>
    </xf>
    <xf numFmtId="0" fontId="36" fillId="0" borderId="7" xfId="0" applyFont="1" applyBorder="1" applyAlignment="1">
      <alignment vertical="center" wrapText="1"/>
    </xf>
    <xf numFmtId="1" fontId="27" fillId="0" borderId="7" xfId="60" applyNumberFormat="1" applyFont="1" applyBorder="1" applyAlignment="1">
      <alignment vertical="center"/>
    </xf>
    <xf numFmtId="2" fontId="36" fillId="0" borderId="7" xfId="0" applyNumberFormat="1" applyFont="1" applyBorder="1" applyAlignment="1">
      <alignment vertical="center" wrapText="1"/>
    </xf>
    <xf numFmtId="0" fontId="37" fillId="0" borderId="7" xfId="0" quotePrefix="1" applyFont="1" applyFill="1" applyBorder="1" applyAlignment="1">
      <alignment horizontal="center" vertical="center" wrapText="1"/>
    </xf>
    <xf numFmtId="0" fontId="23" fillId="25" borderId="7" xfId="0" applyNumberFormat="1" applyFont="1" applyFill="1" applyBorder="1" applyAlignment="1" applyProtection="1">
      <alignment horizontal="left" vertical="center" wrapText="1"/>
    </xf>
    <xf numFmtId="200" fontId="23" fillId="0" borderId="7" xfId="48" applyNumberFormat="1" applyFont="1" applyBorder="1" applyAlignment="1">
      <alignment vertical="center" wrapText="1"/>
    </xf>
    <xf numFmtId="2" fontId="38" fillId="0" borderId="7" xfId="0" applyNumberFormat="1" applyFont="1" applyBorder="1" applyAlignment="1">
      <alignment vertical="center" wrapText="1"/>
    </xf>
    <xf numFmtId="2" fontId="36" fillId="0" borderId="7" xfId="0" applyNumberFormat="1" applyFont="1" applyFill="1" applyBorder="1" applyAlignment="1">
      <alignment vertical="center" wrapText="1"/>
    </xf>
    <xf numFmtId="2" fontId="36" fillId="0" borderId="7" xfId="0" applyNumberFormat="1" applyFont="1" applyFill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2" fontId="40" fillId="0" borderId="7" xfId="0" applyNumberFormat="1" applyFont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6" fillId="0" borderId="7" xfId="0" applyFont="1" applyFill="1" applyBorder="1" applyAlignment="1">
      <alignment horizontal="left" vertical="center" wrapText="1"/>
    </xf>
    <xf numFmtId="2" fontId="28" fillId="24" borderId="7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/>
    <xf numFmtId="0" fontId="29" fillId="0" borderId="0" xfId="0" applyFont="1" applyFill="1"/>
    <xf numFmtId="0" fontId="41" fillId="0" borderId="7" xfId="0" quotePrefix="1" applyFont="1" applyFill="1" applyBorder="1" applyAlignment="1">
      <alignment horizontal="center" vertical="center" wrapText="1"/>
    </xf>
    <xf numFmtId="0" fontId="35" fillId="25" borderId="7" xfId="0" applyFont="1" applyFill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2" fontId="28" fillId="0" borderId="7" xfId="0" applyNumberFormat="1" applyFont="1" applyFill="1" applyBorder="1" applyAlignment="1">
      <alignment vertical="center" wrapText="1"/>
    </xf>
    <xf numFmtId="0" fontId="36" fillId="0" borderId="7" xfId="53" applyFont="1" applyFill="1" applyBorder="1" applyAlignment="1">
      <alignment vertical="center" wrapText="1"/>
    </xf>
    <xf numFmtId="200" fontId="23" fillId="0" borderId="7" xfId="48" applyNumberFormat="1" applyFont="1" applyFill="1" applyBorder="1" applyAlignment="1">
      <alignment horizontal="left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7" fillId="0" borderId="7" xfId="0" quotePrefix="1" applyFont="1" applyBorder="1" applyAlignment="1">
      <alignment horizontal="center" vertical="center" wrapText="1"/>
    </xf>
    <xf numFmtId="2" fontId="37" fillId="0" borderId="7" xfId="0" quotePrefix="1" applyNumberFormat="1" applyFont="1" applyBorder="1" applyAlignment="1">
      <alignment horizontal="center" vertical="center" wrapText="1"/>
    </xf>
    <xf numFmtId="0" fontId="42" fillId="0" borderId="7" xfId="0" quotePrefix="1" applyFont="1" applyBorder="1" applyAlignment="1">
      <alignment horizontal="center" vertical="center" wrapText="1"/>
    </xf>
    <xf numFmtId="2" fontId="42" fillId="0" borderId="7" xfId="0" quotePrefix="1" applyNumberFormat="1" applyFont="1" applyBorder="1" applyAlignment="1">
      <alignment horizontal="center" vertical="center" wrapText="1"/>
    </xf>
    <xf numFmtId="49" fontId="37" fillId="0" borderId="7" xfId="0" quotePrefix="1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 applyProtection="1"/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43" fillId="26" borderId="0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/>
    </xf>
    <xf numFmtId="9" fontId="23" fillId="0" borderId="7" xfId="0" applyNumberFormat="1" applyFont="1" applyFill="1" applyBorder="1" applyAlignment="1">
      <alignment vertical="center"/>
    </xf>
    <xf numFmtId="2" fontId="36" fillId="0" borderId="7" xfId="0" quotePrefix="1" applyNumberFormat="1" applyFont="1" applyFill="1" applyBorder="1" applyAlignment="1">
      <alignment vertical="center" wrapText="1"/>
    </xf>
    <xf numFmtId="203" fontId="27" fillId="0" borderId="7" xfId="60" applyNumberFormat="1" applyFont="1" applyBorder="1" applyAlignment="1">
      <alignment vertical="center"/>
    </xf>
    <xf numFmtId="203" fontId="27" fillId="0" borderId="7" xfId="48" applyNumberFormat="1" applyFont="1" applyBorder="1" applyAlignment="1">
      <alignment vertical="center"/>
    </xf>
    <xf numFmtId="0" fontId="28" fillId="24" borderId="7" xfId="0" applyNumberFormat="1" applyFont="1" applyFill="1" applyBorder="1" applyAlignment="1">
      <alignment vertical="center" wrapText="1"/>
    </xf>
    <xf numFmtId="0" fontId="30" fillId="0" borderId="7" xfId="0" applyFont="1" applyFill="1" applyBorder="1" applyAlignment="1">
      <alignment vertical="center"/>
    </xf>
    <xf numFmtId="0" fontId="44" fillId="26" borderId="7" xfId="0" applyFont="1" applyFill="1" applyBorder="1" applyAlignment="1">
      <alignment vertical="center" wrapText="1"/>
    </xf>
    <xf numFmtId="0" fontId="23" fillId="0" borderId="7" xfId="0" applyFont="1" applyFill="1" applyBorder="1"/>
    <xf numFmtId="0" fontId="39" fillId="26" borderId="7" xfId="0" applyFont="1" applyFill="1" applyBorder="1" applyAlignment="1">
      <alignment vertical="center" wrapText="1"/>
    </xf>
    <xf numFmtId="0" fontId="23" fillId="0" borderId="0" xfId="0" applyNumberFormat="1" applyFont="1" applyFill="1" applyAlignment="1" applyProtection="1">
      <alignment vertical="top"/>
    </xf>
    <xf numFmtId="0" fontId="28" fillId="24" borderId="7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 applyProtection="1"/>
    <xf numFmtId="3" fontId="27" fillId="0" borderId="7" xfId="60" applyNumberFormat="1" applyFont="1" applyBorder="1" applyAlignment="1">
      <alignment vertical="center"/>
    </xf>
    <xf numFmtId="0" fontId="36" fillId="0" borderId="0" xfId="0" applyFont="1" applyFill="1"/>
    <xf numFmtId="0" fontId="45" fillId="0" borderId="0" xfId="0" applyFont="1" applyFill="1" applyAlignment="1">
      <alignment horizontal="left"/>
    </xf>
    <xf numFmtId="0" fontId="46" fillId="26" borderId="0" xfId="0" applyFont="1" applyFill="1" applyBorder="1" applyAlignment="1">
      <alignment vertical="center" wrapText="1"/>
    </xf>
    <xf numFmtId="0" fontId="34" fillId="0" borderId="0" xfId="0" applyNumberFormat="1" applyFont="1" applyFill="1" applyAlignment="1" applyProtection="1"/>
    <xf numFmtId="0" fontId="37" fillId="25" borderId="7" xfId="0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7" fillId="25" borderId="7" xfId="0" quotePrefix="1" applyFont="1" applyFill="1" applyBorder="1" applyAlignment="1">
      <alignment horizontal="center" vertical="center" wrapText="1"/>
    </xf>
    <xf numFmtId="49" fontId="31" fillId="0" borderId="7" xfId="53" applyNumberFormat="1" applyFont="1" applyFill="1" applyBorder="1" applyAlignment="1">
      <alignment vertical="center" wrapText="1"/>
    </xf>
    <xf numFmtId="200" fontId="27" fillId="0" borderId="7" xfId="48" applyNumberFormat="1" applyFont="1" applyBorder="1" applyAlignment="1">
      <alignment horizontal="left" vertical="center"/>
    </xf>
    <xf numFmtId="1" fontId="37" fillId="0" borderId="7" xfId="0" quotePrefix="1" applyNumberFormat="1" applyFont="1" applyBorder="1" applyAlignment="1">
      <alignment horizontal="center" vertical="center" wrapText="1"/>
    </xf>
    <xf numFmtId="49" fontId="18" fillId="25" borderId="7" xfId="0" applyNumberFormat="1" applyFont="1" applyFill="1" applyBorder="1" applyAlignment="1">
      <alignment horizontal="center" vertical="center" wrapText="1"/>
    </xf>
    <xf numFmtId="0" fontId="23" fillId="0" borderId="7" xfId="48" applyNumberFormat="1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 applyProtection="1"/>
    <xf numFmtId="0" fontId="23" fillId="0" borderId="0" xfId="0" applyNumberFormat="1" applyFont="1" applyFill="1" applyAlignment="1" applyProtection="1">
      <alignment horizontal="left" vertical="top" wrapText="1"/>
    </xf>
    <xf numFmtId="0" fontId="34" fillId="0" borderId="0" xfId="0" applyNumberFormat="1" applyFont="1" applyFill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wrapText="1"/>
    </xf>
    <xf numFmtId="49" fontId="33" fillId="0" borderId="7" xfId="53" applyNumberFormat="1" applyFont="1" applyFill="1" applyBorder="1" applyAlignment="1">
      <alignment horizontal="center" vertical="center" wrapText="1"/>
    </xf>
  </cellXfs>
  <cellStyles count="6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Финансовый" xfId="60" builtinId="3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="96" zoomScaleNormal="96" workbookViewId="0">
      <selection activeCell="A5" sqref="A5:I5"/>
    </sheetView>
  </sheetViews>
  <sheetFormatPr defaultColWidth="9.1640625" defaultRowHeight="12.75" x14ac:dyDescent="0.2"/>
  <cols>
    <col min="1" max="3" width="15.6640625" style="4" customWidth="1"/>
    <col min="4" max="5" width="69.83203125" style="2" customWidth="1"/>
    <col min="6" max="6" width="16.1640625" style="2" customWidth="1"/>
    <col min="7" max="7" width="16.33203125" style="2" customWidth="1"/>
    <col min="8" max="8" width="15" style="15" customWidth="1"/>
    <col min="9" max="9" width="12.1640625" style="1" customWidth="1"/>
    <col min="10" max="16384" width="9.1640625" style="1"/>
  </cols>
  <sheetData>
    <row r="1" spans="1:9" s="3" customFormat="1" ht="15.75" x14ac:dyDescent="0.25">
      <c r="A1" s="63"/>
      <c r="B1" s="63"/>
      <c r="C1" s="63"/>
      <c r="D1" s="63"/>
      <c r="E1" s="63"/>
      <c r="G1" s="63" t="s">
        <v>67</v>
      </c>
      <c r="H1" s="63"/>
    </row>
    <row r="2" spans="1:9" ht="15.6" customHeight="1" x14ac:dyDescent="0.2">
      <c r="G2" s="80" t="s">
        <v>68</v>
      </c>
      <c r="H2" s="80"/>
      <c r="I2" s="80"/>
    </row>
    <row r="3" spans="1:9" ht="16.149999999999999" customHeight="1" x14ac:dyDescent="0.25">
      <c r="G3" s="67" t="s">
        <v>69</v>
      </c>
      <c r="H3" s="67"/>
      <c r="I3" s="67"/>
    </row>
    <row r="4" spans="1:9" ht="18.75" x14ac:dyDescent="0.2">
      <c r="A4" s="81" t="s">
        <v>70</v>
      </c>
      <c r="B4" s="81"/>
      <c r="C4" s="81"/>
      <c r="D4" s="81"/>
      <c r="E4" s="81"/>
      <c r="F4" s="81"/>
      <c r="G4" s="81"/>
      <c r="H4" s="81"/>
      <c r="I4" s="81"/>
    </row>
    <row r="5" spans="1:9" ht="18.600000000000001" customHeight="1" x14ac:dyDescent="0.2">
      <c r="A5" s="82" t="s">
        <v>71</v>
      </c>
      <c r="B5" s="82"/>
      <c r="C5" s="82"/>
      <c r="D5" s="82"/>
      <c r="E5" s="82"/>
      <c r="F5" s="82"/>
      <c r="G5" s="82"/>
      <c r="H5" s="82"/>
      <c r="I5" s="82"/>
    </row>
    <row r="6" spans="1:9" ht="20.25" x14ac:dyDescent="0.2">
      <c r="A6" s="5"/>
      <c r="B6" s="5"/>
      <c r="C6" s="5"/>
      <c r="D6" s="5"/>
      <c r="E6" s="5"/>
      <c r="F6" s="5"/>
      <c r="G6" s="5"/>
    </row>
    <row r="7" spans="1:9" ht="31.5" customHeight="1" x14ac:dyDescent="0.2">
      <c r="A7" s="83" t="s">
        <v>66</v>
      </c>
      <c r="B7" s="83" t="s">
        <v>0</v>
      </c>
      <c r="C7" s="86" t="s">
        <v>39</v>
      </c>
      <c r="D7" s="83" t="s">
        <v>40</v>
      </c>
      <c r="E7" s="84" t="s">
        <v>1</v>
      </c>
      <c r="F7" s="84" t="s">
        <v>41</v>
      </c>
      <c r="G7" s="84" t="s">
        <v>42</v>
      </c>
      <c r="H7" s="84" t="s">
        <v>43</v>
      </c>
      <c r="I7" s="85" t="s">
        <v>44</v>
      </c>
    </row>
    <row r="8" spans="1:9" ht="108.75" customHeight="1" x14ac:dyDescent="0.2">
      <c r="A8" s="83"/>
      <c r="B8" s="83"/>
      <c r="C8" s="86"/>
      <c r="D8" s="83"/>
      <c r="E8" s="84"/>
      <c r="F8" s="84"/>
      <c r="G8" s="84"/>
      <c r="H8" s="84"/>
      <c r="I8" s="85"/>
    </row>
    <row r="9" spans="1:9" s="12" customFormat="1" ht="32.25" customHeight="1" x14ac:dyDescent="0.2">
      <c r="A9" s="41" t="s">
        <v>2</v>
      </c>
      <c r="B9" s="41"/>
      <c r="C9" s="74"/>
      <c r="D9" s="16" t="s">
        <v>5</v>
      </c>
      <c r="E9" s="6"/>
      <c r="F9" s="6"/>
      <c r="G9" s="6"/>
      <c r="H9" s="8">
        <f>H10+H13+H16+H39</f>
        <v>-606000</v>
      </c>
      <c r="I9" s="53"/>
    </row>
    <row r="10" spans="1:9" s="12" customFormat="1" ht="57" customHeight="1" x14ac:dyDescent="0.2">
      <c r="A10" s="22" t="s">
        <v>15</v>
      </c>
      <c r="B10" s="41" t="s">
        <v>46</v>
      </c>
      <c r="C10" s="41" t="s">
        <v>47</v>
      </c>
      <c r="D10" s="17" t="s">
        <v>16</v>
      </c>
      <c r="E10" s="6"/>
      <c r="F10" s="6"/>
      <c r="G10" s="6">
        <f>G11+G12</f>
        <v>0</v>
      </c>
      <c r="H10" s="8">
        <f>H11+H12</f>
        <v>12000</v>
      </c>
      <c r="I10" s="53"/>
    </row>
    <row r="11" spans="1:9" s="12" customFormat="1" ht="32.25" customHeight="1" x14ac:dyDescent="0.2">
      <c r="A11" s="41"/>
      <c r="B11" s="41"/>
      <c r="C11" s="41"/>
      <c r="D11" s="16"/>
      <c r="E11" s="18" t="s">
        <v>10</v>
      </c>
      <c r="F11" s="18"/>
      <c r="G11" s="14"/>
      <c r="H11" s="9">
        <v>12000</v>
      </c>
      <c r="I11" s="53"/>
    </row>
    <row r="12" spans="1:9" s="12" customFormat="1" ht="49.15" hidden="1" customHeight="1" x14ac:dyDescent="0.2">
      <c r="A12" s="41"/>
      <c r="B12" s="41"/>
      <c r="C12" s="41"/>
      <c r="D12" s="16"/>
      <c r="E12" s="39"/>
      <c r="F12" s="39"/>
      <c r="G12" s="14"/>
      <c r="H12" s="9"/>
      <c r="I12" s="54"/>
    </row>
    <row r="13" spans="1:9" s="12" customFormat="1" ht="38.25" customHeight="1" x14ac:dyDescent="0.2">
      <c r="A13" s="22" t="s">
        <v>26</v>
      </c>
      <c r="B13" s="41" t="s">
        <v>48</v>
      </c>
      <c r="C13" s="41" t="s">
        <v>49</v>
      </c>
      <c r="D13" s="17" t="s">
        <v>27</v>
      </c>
      <c r="E13" s="18" t="s">
        <v>10</v>
      </c>
      <c r="F13" s="18"/>
      <c r="G13" s="6"/>
      <c r="H13" s="8">
        <v>71000</v>
      </c>
      <c r="I13" s="53"/>
    </row>
    <row r="14" spans="1:9" s="12" customFormat="1" ht="75" hidden="1" customHeight="1" x14ac:dyDescent="0.2">
      <c r="A14" s="35"/>
      <c r="B14" s="42"/>
      <c r="C14" s="42"/>
      <c r="D14" s="55"/>
      <c r="E14" s="75"/>
      <c r="F14" s="75"/>
      <c r="G14" s="8" t="e">
        <f>G15</f>
        <v>#REF!</v>
      </c>
      <c r="H14" s="8" t="e">
        <f>H15</f>
        <v>#REF!</v>
      </c>
      <c r="I14" s="53"/>
    </row>
    <row r="15" spans="1:9" s="12" customFormat="1" ht="5.25" hidden="1" customHeight="1" x14ac:dyDescent="0.2">
      <c r="A15" s="43"/>
      <c r="B15" s="43"/>
      <c r="C15" s="43"/>
      <c r="D15" s="13"/>
      <c r="E15" s="18" t="s">
        <v>10</v>
      </c>
      <c r="F15" s="18"/>
      <c r="G15" s="9" t="e">
        <f>H15</f>
        <v>#REF!</v>
      </c>
      <c r="H15" s="9" t="e">
        <f>#REF!+#REF!+#REF!</f>
        <v>#REF!</v>
      </c>
      <c r="I15" s="53"/>
    </row>
    <row r="16" spans="1:9" s="12" customFormat="1" ht="31.15" customHeight="1" x14ac:dyDescent="0.2">
      <c r="A16" s="22" t="s">
        <v>14</v>
      </c>
      <c r="B16" s="44">
        <v>6030</v>
      </c>
      <c r="C16" s="41" t="s">
        <v>4</v>
      </c>
      <c r="D16" s="17" t="s">
        <v>13</v>
      </c>
      <c r="E16" s="18" t="s">
        <v>10</v>
      </c>
      <c r="F16" s="18"/>
      <c r="G16" s="56"/>
      <c r="H16" s="8">
        <v>311000</v>
      </c>
      <c r="I16" s="53"/>
    </row>
    <row r="17" spans="1:9" s="12" customFormat="1" ht="46.15" hidden="1" customHeight="1" x14ac:dyDescent="0.2">
      <c r="A17" s="22" t="s">
        <v>21</v>
      </c>
      <c r="B17" s="22" t="s">
        <v>22</v>
      </c>
      <c r="C17" s="76"/>
      <c r="D17" s="17" t="s">
        <v>23</v>
      </c>
      <c r="E17" s="32"/>
      <c r="F17" s="32"/>
      <c r="G17" s="20" t="e">
        <f>H17</f>
        <v>#REF!</v>
      </c>
      <c r="H17" s="8" t="e">
        <f>#REF!</f>
        <v>#REF!</v>
      </c>
      <c r="I17" s="53"/>
    </row>
    <row r="18" spans="1:9" s="12" customFormat="1" ht="46.15" hidden="1" customHeight="1" x14ac:dyDescent="0.2">
      <c r="A18" s="22"/>
      <c r="B18" s="22"/>
      <c r="C18" s="76"/>
      <c r="D18" s="17"/>
      <c r="E18" s="53"/>
      <c r="F18" s="53"/>
      <c r="G18" s="20">
        <f>H18</f>
        <v>0</v>
      </c>
      <c r="H18" s="8"/>
      <c r="I18" s="53"/>
    </row>
    <row r="19" spans="1:9" s="12" customFormat="1" ht="51" hidden="1" customHeight="1" x14ac:dyDescent="0.2">
      <c r="A19" s="44" t="s">
        <v>6</v>
      </c>
      <c r="B19" s="44">
        <v>7330</v>
      </c>
      <c r="C19" s="41" t="s">
        <v>50</v>
      </c>
      <c r="D19" s="7" t="s">
        <v>7</v>
      </c>
      <c r="E19" s="21"/>
      <c r="F19" s="21"/>
      <c r="G19" s="20" t="e">
        <f>G20+G29+G31+G33</f>
        <v>#REF!</v>
      </c>
      <c r="H19" s="66" t="e">
        <f>H20+H29+H31+H33</f>
        <v>#REF!</v>
      </c>
      <c r="I19" s="53"/>
    </row>
    <row r="20" spans="1:9" s="12" customFormat="1" ht="24" hidden="1" customHeight="1" x14ac:dyDescent="0.2">
      <c r="A20" s="44"/>
      <c r="B20" s="44"/>
      <c r="C20" s="45"/>
      <c r="D20" s="25" t="s">
        <v>17</v>
      </c>
      <c r="E20" s="21"/>
      <c r="F20" s="21"/>
      <c r="G20" s="20" t="e">
        <f>SUM(G21:G28)</f>
        <v>#REF!</v>
      </c>
      <c r="H20" s="66" t="e">
        <f>SUM(H21:H28)</f>
        <v>#REF!</v>
      </c>
      <c r="I20" s="53"/>
    </row>
    <row r="21" spans="1:9" s="12" customFormat="1" ht="45" hidden="1" customHeight="1" x14ac:dyDescent="0.2">
      <c r="A21" s="44"/>
      <c r="B21" s="44"/>
      <c r="C21" s="45"/>
      <c r="D21" s="7"/>
      <c r="E21" s="32"/>
      <c r="F21" s="58"/>
      <c r="G21" s="20"/>
      <c r="H21" s="8"/>
      <c r="I21" s="54"/>
    </row>
    <row r="22" spans="1:9" s="12" customFormat="1" ht="45" hidden="1" customHeight="1" x14ac:dyDescent="0.2">
      <c r="A22" s="44"/>
      <c r="B22" s="44"/>
      <c r="C22" s="45"/>
      <c r="D22" s="7"/>
      <c r="E22" s="38"/>
      <c r="F22" s="58"/>
      <c r="G22" s="20"/>
      <c r="H22" s="8"/>
      <c r="I22" s="54"/>
    </row>
    <row r="23" spans="1:9" s="12" customFormat="1" ht="45" hidden="1" customHeight="1" x14ac:dyDescent="0.2">
      <c r="A23" s="44"/>
      <c r="B23" s="44"/>
      <c r="C23" s="45"/>
      <c r="D23" s="7"/>
      <c r="E23" s="21"/>
      <c r="F23" s="21"/>
      <c r="G23" s="20" t="e">
        <f t="shared" ref="G23:G37" si="0">H23</f>
        <v>#REF!</v>
      </c>
      <c r="H23" s="8" t="e">
        <f>#REF!</f>
        <v>#REF!</v>
      </c>
      <c r="I23" s="53"/>
    </row>
    <row r="24" spans="1:9" s="12" customFormat="1" ht="45" hidden="1" customHeight="1" x14ac:dyDescent="0.2">
      <c r="A24" s="44"/>
      <c r="B24" s="44"/>
      <c r="C24" s="45"/>
      <c r="D24" s="7"/>
      <c r="E24" s="26"/>
      <c r="F24" s="26"/>
      <c r="G24" s="20" t="e">
        <f t="shared" si="0"/>
        <v>#REF!</v>
      </c>
      <c r="H24" s="8" t="e">
        <f>#REF!</f>
        <v>#REF!</v>
      </c>
      <c r="I24" s="53"/>
    </row>
    <row r="25" spans="1:9" s="12" customFormat="1" ht="28.9" hidden="1" customHeight="1" x14ac:dyDescent="0.2">
      <c r="A25" s="44"/>
      <c r="B25" s="44"/>
      <c r="C25" s="45"/>
      <c r="D25" s="7"/>
      <c r="E25" s="26"/>
      <c r="F25" s="26"/>
      <c r="G25" s="20" t="e">
        <f t="shared" si="0"/>
        <v>#REF!</v>
      </c>
      <c r="H25" s="8" t="e">
        <f>#REF!</f>
        <v>#REF!</v>
      </c>
      <c r="I25" s="53"/>
    </row>
    <row r="26" spans="1:9" s="12" customFormat="1" ht="45" hidden="1" customHeight="1" x14ac:dyDescent="0.2">
      <c r="A26" s="44"/>
      <c r="B26" s="44"/>
      <c r="C26" s="45"/>
      <c r="D26" s="7"/>
      <c r="E26" s="26"/>
      <c r="F26" s="26"/>
      <c r="G26" s="20" t="e">
        <f t="shared" si="0"/>
        <v>#REF!</v>
      </c>
      <c r="H26" s="8" t="e">
        <f>#REF!</f>
        <v>#REF!</v>
      </c>
      <c r="I26" s="53"/>
    </row>
    <row r="27" spans="1:9" s="12" customFormat="1" ht="45" hidden="1" customHeight="1" x14ac:dyDescent="0.2">
      <c r="A27" s="44"/>
      <c r="B27" s="44"/>
      <c r="C27" s="45"/>
      <c r="D27" s="7"/>
      <c r="E27" s="27"/>
      <c r="F27" s="27"/>
      <c r="G27" s="20" t="e">
        <f t="shared" si="0"/>
        <v>#REF!</v>
      </c>
      <c r="H27" s="8" t="e">
        <f>#REF!</f>
        <v>#REF!</v>
      </c>
      <c r="I27" s="53"/>
    </row>
    <row r="28" spans="1:9" s="12" customFormat="1" ht="45" hidden="1" customHeight="1" x14ac:dyDescent="0.2">
      <c r="A28" s="44"/>
      <c r="B28" s="44"/>
      <c r="C28" s="45"/>
      <c r="D28" s="7"/>
      <c r="E28" s="23"/>
      <c r="F28" s="23"/>
      <c r="G28" s="20" t="e">
        <f t="shared" si="0"/>
        <v>#REF!</v>
      </c>
      <c r="H28" s="8" t="e">
        <f>#REF!</f>
        <v>#REF!</v>
      </c>
      <c r="I28" s="53"/>
    </row>
    <row r="29" spans="1:9" s="12" customFormat="1" ht="45" hidden="1" customHeight="1" x14ac:dyDescent="0.2">
      <c r="A29" s="44"/>
      <c r="B29" s="44"/>
      <c r="C29" s="45"/>
      <c r="D29" s="25" t="s">
        <v>18</v>
      </c>
      <c r="E29" s="21"/>
      <c r="F29" s="21"/>
      <c r="G29" s="20" t="e">
        <f t="shared" si="0"/>
        <v>#REF!</v>
      </c>
      <c r="H29" s="8" t="e">
        <f>#REF!</f>
        <v>#REF!</v>
      </c>
      <c r="I29" s="53"/>
    </row>
    <row r="30" spans="1:9" s="12" customFormat="1" ht="45" hidden="1" customHeight="1" x14ac:dyDescent="0.2">
      <c r="A30" s="44"/>
      <c r="B30" s="44"/>
      <c r="C30" s="45"/>
      <c r="D30" s="7"/>
      <c r="E30" s="23"/>
      <c r="F30" s="23"/>
      <c r="G30" s="20" t="e">
        <f t="shared" si="0"/>
        <v>#REF!</v>
      </c>
      <c r="H30" s="8" t="e">
        <f>#REF!</f>
        <v>#REF!</v>
      </c>
      <c r="I30" s="53"/>
    </row>
    <row r="31" spans="1:9" s="30" customFormat="1" ht="45" hidden="1" customHeight="1" x14ac:dyDescent="0.2">
      <c r="A31" s="46"/>
      <c r="B31" s="46"/>
      <c r="C31" s="47"/>
      <c r="D31" s="25" t="s">
        <v>19</v>
      </c>
      <c r="E31" s="29"/>
      <c r="F31" s="29"/>
      <c r="G31" s="20" t="e">
        <f t="shared" si="0"/>
        <v>#REF!</v>
      </c>
      <c r="H31" s="8" t="e">
        <f>#REF!</f>
        <v>#REF!</v>
      </c>
      <c r="I31" s="59"/>
    </row>
    <row r="32" spans="1:9" s="12" customFormat="1" ht="45" hidden="1" customHeight="1" x14ac:dyDescent="0.2">
      <c r="A32" s="44"/>
      <c r="B32" s="44"/>
      <c r="C32" s="45"/>
      <c r="D32" s="7"/>
      <c r="E32" s="28"/>
      <c r="F32" s="28"/>
      <c r="G32" s="20" t="e">
        <f t="shared" si="0"/>
        <v>#REF!</v>
      </c>
      <c r="H32" s="8" t="e">
        <f>#REF!</f>
        <v>#REF!</v>
      </c>
      <c r="I32" s="53"/>
    </row>
    <row r="33" spans="1:9" s="12" customFormat="1" ht="28.15" hidden="1" customHeight="1" x14ac:dyDescent="0.2">
      <c r="A33" s="44"/>
      <c r="B33" s="44"/>
      <c r="C33" s="45"/>
      <c r="D33" s="25" t="s">
        <v>20</v>
      </c>
      <c r="E33" s="21"/>
      <c r="F33" s="21"/>
      <c r="G33" s="20" t="e">
        <f t="shared" si="0"/>
        <v>#REF!</v>
      </c>
      <c r="H33" s="8" t="e">
        <f>#REF!</f>
        <v>#REF!</v>
      </c>
      <c r="I33" s="53"/>
    </row>
    <row r="34" spans="1:9" s="12" customFormat="1" ht="49.15" hidden="1" customHeight="1" x14ac:dyDescent="0.2">
      <c r="A34" s="44"/>
      <c r="B34" s="44"/>
      <c r="C34" s="45"/>
      <c r="D34" s="25"/>
      <c r="E34" s="31"/>
      <c r="F34" s="31"/>
      <c r="G34" s="20" t="e">
        <f t="shared" si="0"/>
        <v>#REF!</v>
      </c>
      <c r="H34" s="8" t="e">
        <f>#REF!</f>
        <v>#REF!</v>
      </c>
      <c r="I34" s="53"/>
    </row>
    <row r="35" spans="1:9" s="12" customFormat="1" ht="37.9" hidden="1" customHeight="1" x14ac:dyDescent="0.2">
      <c r="A35" s="44"/>
      <c r="B35" s="44"/>
      <c r="C35" s="45"/>
      <c r="D35" s="25"/>
      <c r="E35" s="26"/>
      <c r="F35" s="26"/>
      <c r="G35" s="20" t="e">
        <f t="shared" si="0"/>
        <v>#REF!</v>
      </c>
      <c r="H35" s="8" t="e">
        <f>#REF!</f>
        <v>#REF!</v>
      </c>
      <c r="I35" s="53"/>
    </row>
    <row r="36" spans="1:9" s="12" customFormat="1" ht="40.15" hidden="1" customHeight="1" x14ac:dyDescent="0.2">
      <c r="A36" s="44"/>
      <c r="B36" s="44"/>
      <c r="C36" s="45"/>
      <c r="D36" s="7"/>
      <c r="E36" s="31"/>
      <c r="F36" s="31"/>
      <c r="G36" s="20" t="e">
        <f t="shared" si="0"/>
        <v>#REF!</v>
      </c>
      <c r="H36" s="8" t="e">
        <f>#REF!</f>
        <v>#REF!</v>
      </c>
      <c r="I36" s="53"/>
    </row>
    <row r="37" spans="1:9" s="12" customFormat="1" ht="35.450000000000003" hidden="1" customHeight="1" x14ac:dyDescent="0.2">
      <c r="A37" s="44"/>
      <c r="B37" s="44"/>
      <c r="C37" s="45"/>
      <c r="D37" s="7"/>
      <c r="E37" s="31"/>
      <c r="F37" s="31"/>
      <c r="G37" s="20" t="e">
        <f t="shared" si="0"/>
        <v>#REF!</v>
      </c>
      <c r="H37" s="8" t="e">
        <f>#REF!</f>
        <v>#REF!</v>
      </c>
      <c r="I37" s="53"/>
    </row>
    <row r="38" spans="1:9" s="12" customFormat="1" ht="44.25" hidden="1" customHeight="1" x14ac:dyDescent="0.2">
      <c r="A38" s="22" t="s">
        <v>35</v>
      </c>
      <c r="B38" s="44">
        <v>7350</v>
      </c>
      <c r="C38" s="45">
        <v>443</v>
      </c>
      <c r="D38" s="17" t="s">
        <v>36</v>
      </c>
      <c r="E38" s="37" t="s">
        <v>37</v>
      </c>
      <c r="F38" s="58"/>
      <c r="G38" s="20"/>
      <c r="H38" s="8"/>
      <c r="I38" s="54"/>
    </row>
    <row r="39" spans="1:9" s="12" customFormat="1" ht="37.9" customHeight="1" x14ac:dyDescent="0.2">
      <c r="A39" s="22" t="s">
        <v>28</v>
      </c>
      <c r="B39" s="41" t="s">
        <v>51</v>
      </c>
      <c r="C39" s="41" t="s">
        <v>52</v>
      </c>
      <c r="D39" s="17" t="s">
        <v>29</v>
      </c>
      <c r="E39" s="53"/>
      <c r="F39" s="58"/>
      <c r="G39" s="56">
        <f>G40+G42</f>
        <v>0</v>
      </c>
      <c r="H39" s="66">
        <f>H40+H42</f>
        <v>-1000000</v>
      </c>
      <c r="I39" s="54"/>
    </row>
    <row r="40" spans="1:9" s="12" customFormat="1" ht="30" customHeight="1" x14ac:dyDescent="0.2">
      <c r="A40" s="22"/>
      <c r="B40" s="41"/>
      <c r="C40" s="41"/>
      <c r="D40" s="25" t="s">
        <v>17</v>
      </c>
      <c r="E40" s="24"/>
      <c r="F40" s="58"/>
      <c r="G40" s="56">
        <f>G41</f>
        <v>0</v>
      </c>
      <c r="H40" s="66">
        <f>H41</f>
        <v>-1000000</v>
      </c>
      <c r="I40" s="54"/>
    </row>
    <row r="41" spans="1:9" s="12" customFormat="1" ht="73.900000000000006" customHeight="1" x14ac:dyDescent="0.2">
      <c r="A41" s="22"/>
      <c r="B41" s="41"/>
      <c r="C41" s="41"/>
      <c r="D41" s="17"/>
      <c r="E41" s="24" t="s">
        <v>74</v>
      </c>
      <c r="F41" s="64"/>
      <c r="G41" s="56"/>
      <c r="H41" s="8">
        <v>-1000000</v>
      </c>
      <c r="I41" s="54"/>
    </row>
    <row r="42" spans="1:9" s="12" customFormat="1" ht="33" hidden="1" customHeight="1" x14ac:dyDescent="0.2">
      <c r="A42" s="22"/>
      <c r="B42" s="41"/>
      <c r="C42" s="41"/>
      <c r="D42" s="25" t="s">
        <v>45</v>
      </c>
      <c r="E42" s="24"/>
      <c r="F42" s="58"/>
      <c r="G42" s="56">
        <f>G43</f>
        <v>0</v>
      </c>
      <c r="H42" s="56">
        <f>H43</f>
        <v>0</v>
      </c>
      <c r="I42" s="54"/>
    </row>
    <row r="43" spans="1:9" s="12" customFormat="1" ht="51" hidden="1" customHeight="1" x14ac:dyDescent="0.2">
      <c r="A43" s="22"/>
      <c r="B43" s="41"/>
      <c r="C43" s="41"/>
      <c r="D43" s="25"/>
      <c r="E43" s="24"/>
      <c r="F43" s="58"/>
      <c r="G43" s="56"/>
      <c r="H43" s="57"/>
      <c r="I43" s="54"/>
    </row>
    <row r="44" spans="1:9" s="12" customFormat="1" ht="30.75" customHeight="1" x14ac:dyDescent="0.2">
      <c r="A44" s="48" t="s">
        <v>12</v>
      </c>
      <c r="B44" s="41"/>
      <c r="C44" s="41"/>
      <c r="D44" s="17" t="s">
        <v>11</v>
      </c>
      <c r="E44" s="19"/>
      <c r="F44" s="19"/>
      <c r="G44" s="11">
        <f>G45+G48+G52+G53+G54+G55</f>
        <v>1500000</v>
      </c>
      <c r="H44" s="11">
        <f>H45+H48+H52+H53+H54+H55</f>
        <v>1143510</v>
      </c>
      <c r="I44" s="53"/>
    </row>
    <row r="45" spans="1:9" s="12" customFormat="1" ht="28.9" customHeight="1" x14ac:dyDescent="0.2">
      <c r="A45" s="22" t="s">
        <v>30</v>
      </c>
      <c r="B45" s="41" t="s">
        <v>53</v>
      </c>
      <c r="C45" s="41" t="s">
        <v>54</v>
      </c>
      <c r="D45" s="17" t="s">
        <v>8</v>
      </c>
      <c r="E45" s="19"/>
      <c r="F45" s="58"/>
      <c r="G45" s="11">
        <f>G46+G47</f>
        <v>0</v>
      </c>
      <c r="H45" s="11">
        <f>H46+H47</f>
        <v>-430000</v>
      </c>
      <c r="I45" s="54"/>
    </row>
    <row r="46" spans="1:9" s="12" customFormat="1" ht="63" customHeight="1" x14ac:dyDescent="0.2">
      <c r="A46" s="22"/>
      <c r="B46" s="41"/>
      <c r="C46" s="41"/>
      <c r="D46" s="17"/>
      <c r="E46" s="19" t="s">
        <v>73</v>
      </c>
      <c r="F46" s="64"/>
      <c r="G46" s="11"/>
      <c r="H46" s="11">
        <v>-500000</v>
      </c>
      <c r="I46" s="54"/>
    </row>
    <row r="47" spans="1:9" s="12" customFormat="1" ht="34.9" customHeight="1" x14ac:dyDescent="0.2">
      <c r="A47" s="22"/>
      <c r="B47" s="41"/>
      <c r="C47" s="41"/>
      <c r="D47" s="17"/>
      <c r="E47" s="18" t="s">
        <v>10</v>
      </c>
      <c r="F47" s="58"/>
      <c r="G47" s="11"/>
      <c r="H47" s="11">
        <v>70000</v>
      </c>
      <c r="I47" s="54"/>
    </row>
    <row r="48" spans="1:9" s="12" customFormat="1" ht="69.599999999999994" customHeight="1" x14ac:dyDescent="0.2">
      <c r="A48" s="22" t="s">
        <v>31</v>
      </c>
      <c r="B48" s="41" t="s">
        <v>55</v>
      </c>
      <c r="C48" s="41" t="s">
        <v>56</v>
      </c>
      <c r="D48" s="17" t="s">
        <v>3</v>
      </c>
      <c r="E48" s="19"/>
      <c r="F48" s="19"/>
      <c r="G48" s="11">
        <f>G49+G50+G51</f>
        <v>0</v>
      </c>
      <c r="H48" s="11">
        <f>H49</f>
        <v>73510</v>
      </c>
      <c r="I48" s="53"/>
    </row>
    <row r="49" spans="1:9" s="12" customFormat="1" ht="31.9" customHeight="1" x14ac:dyDescent="0.2">
      <c r="A49" s="35"/>
      <c r="B49" s="43"/>
      <c r="C49" s="43"/>
      <c r="D49" s="55"/>
      <c r="E49" s="18" t="s">
        <v>10</v>
      </c>
      <c r="F49" s="19"/>
      <c r="G49" s="10"/>
      <c r="H49" s="10">
        <v>73510</v>
      </c>
      <c r="I49" s="54"/>
    </row>
    <row r="50" spans="1:9" s="12" customFormat="1" ht="27.6" customHeight="1" x14ac:dyDescent="0.2">
      <c r="A50" s="35"/>
      <c r="B50" s="43"/>
      <c r="C50" s="43"/>
      <c r="D50" s="55"/>
      <c r="E50" s="19" t="s">
        <v>76</v>
      </c>
      <c r="F50" s="72"/>
      <c r="G50" s="10">
        <v>-650000</v>
      </c>
      <c r="H50" s="10">
        <v>-650000</v>
      </c>
      <c r="I50" s="54"/>
    </row>
    <row r="51" spans="1:9" s="12" customFormat="1" ht="27.6" customHeight="1" x14ac:dyDescent="0.2">
      <c r="A51" s="35"/>
      <c r="B51" s="43"/>
      <c r="C51" s="43"/>
      <c r="D51" s="55"/>
      <c r="E51" s="19" t="s">
        <v>77</v>
      </c>
      <c r="F51" s="72">
        <v>2019</v>
      </c>
      <c r="G51" s="10">
        <v>650000</v>
      </c>
      <c r="H51" s="10">
        <v>650000</v>
      </c>
      <c r="I51" s="54">
        <v>1</v>
      </c>
    </row>
    <row r="52" spans="1:9" s="12" customFormat="1" ht="30" customHeight="1" x14ac:dyDescent="0.2">
      <c r="A52" s="22" t="s">
        <v>24</v>
      </c>
      <c r="B52" s="41" t="s">
        <v>57</v>
      </c>
      <c r="C52" s="41" t="s">
        <v>58</v>
      </c>
      <c r="D52" s="17" t="s">
        <v>25</v>
      </c>
      <c r="E52" s="18" t="s">
        <v>10</v>
      </c>
      <c r="F52" s="18"/>
      <c r="G52" s="20"/>
      <c r="H52" s="11"/>
      <c r="I52" s="53"/>
    </row>
    <row r="53" spans="1:9" s="12" customFormat="1" ht="42" customHeight="1" x14ac:dyDescent="0.2">
      <c r="A53" s="22" t="s">
        <v>32</v>
      </c>
      <c r="B53" s="41" t="s">
        <v>59</v>
      </c>
      <c r="C53" s="41" t="s">
        <v>60</v>
      </c>
      <c r="D53" s="17" t="s">
        <v>33</v>
      </c>
      <c r="E53" s="18" t="s">
        <v>10</v>
      </c>
      <c r="F53" s="18"/>
      <c r="G53" s="20"/>
      <c r="H53" s="11"/>
      <c r="I53" s="53"/>
    </row>
    <row r="54" spans="1:9" s="12" customFormat="1" ht="56.45" customHeight="1" x14ac:dyDescent="0.2">
      <c r="A54" s="73" t="s">
        <v>61</v>
      </c>
      <c r="B54" s="71">
        <v>7324</v>
      </c>
      <c r="C54" s="77" t="s">
        <v>50</v>
      </c>
      <c r="D54" s="36" t="s">
        <v>34</v>
      </c>
      <c r="E54" s="40" t="s">
        <v>38</v>
      </c>
      <c r="F54" s="40"/>
      <c r="G54" s="20"/>
      <c r="H54" s="11"/>
      <c r="I54" s="54"/>
    </row>
    <row r="55" spans="1:9" s="12" customFormat="1" ht="49.15" customHeight="1" x14ac:dyDescent="0.2">
      <c r="A55" s="73" t="s">
        <v>62</v>
      </c>
      <c r="B55" s="71">
        <v>7363</v>
      </c>
      <c r="C55" s="77" t="s">
        <v>63</v>
      </c>
      <c r="D55" s="36" t="s">
        <v>64</v>
      </c>
      <c r="E55" s="62" t="s">
        <v>65</v>
      </c>
      <c r="F55" s="78">
        <v>2019</v>
      </c>
      <c r="G55" s="20">
        <v>1500000</v>
      </c>
      <c r="H55" s="11">
        <v>1500000</v>
      </c>
      <c r="I55" s="54">
        <v>1</v>
      </c>
    </row>
    <row r="56" spans="1:9" ht="31.15" customHeight="1" x14ac:dyDescent="0.25">
      <c r="A56" s="49"/>
      <c r="B56" s="49"/>
      <c r="C56" s="49"/>
      <c r="D56" s="79" t="s">
        <v>9</v>
      </c>
      <c r="E56" s="60"/>
      <c r="F56" s="79"/>
      <c r="G56" s="65">
        <f>G44+G9</f>
        <v>1500000</v>
      </c>
      <c r="H56" s="65">
        <f>H44+H9</f>
        <v>537510</v>
      </c>
      <c r="I56" s="61"/>
    </row>
    <row r="57" spans="1:9" x14ac:dyDescent="0.2">
      <c r="A57" s="50"/>
      <c r="B57" s="50"/>
      <c r="C57" s="50"/>
      <c r="D57" s="50"/>
      <c r="E57" s="52"/>
      <c r="F57" s="50"/>
      <c r="G57" s="50"/>
      <c r="I57" s="51"/>
    </row>
    <row r="58" spans="1:9" x14ac:dyDescent="0.2">
      <c r="A58" s="50"/>
      <c r="B58" s="50"/>
      <c r="C58" s="50"/>
      <c r="D58" s="50"/>
      <c r="E58" s="52"/>
      <c r="F58" s="50"/>
      <c r="G58" s="50"/>
      <c r="I58" s="51"/>
    </row>
    <row r="59" spans="1:9" s="34" customFormat="1" ht="18.75" x14ac:dyDescent="0.3">
      <c r="A59" s="33"/>
      <c r="B59" s="33"/>
      <c r="C59" s="33"/>
      <c r="D59" s="68" t="s">
        <v>72</v>
      </c>
      <c r="F59" s="33"/>
      <c r="G59" s="70" t="s">
        <v>75</v>
      </c>
      <c r="H59" s="69"/>
    </row>
    <row r="60" spans="1:9" x14ac:dyDescent="0.2">
      <c r="E60" s="52"/>
    </row>
    <row r="61" spans="1:9" x14ac:dyDescent="0.2">
      <c r="E61" s="52"/>
    </row>
    <row r="62" spans="1:9" x14ac:dyDescent="0.2">
      <c r="E62" s="52"/>
    </row>
  </sheetData>
  <mergeCells count="12">
    <mergeCell ref="B7:B8"/>
    <mergeCell ref="C7:C8"/>
    <mergeCell ref="G2:I2"/>
    <mergeCell ref="A4:I4"/>
    <mergeCell ref="A5:I5"/>
    <mergeCell ref="D7:D8"/>
    <mergeCell ref="E7:E8"/>
    <mergeCell ref="G7:G8"/>
    <mergeCell ref="F7:F8"/>
    <mergeCell ref="H7:H8"/>
    <mergeCell ref="I7:I8"/>
    <mergeCell ref="A7:A8"/>
  </mergeCells>
  <pageMargins left="0.31496062992125984" right="0.31496062992125984" top="1.1417322834645669" bottom="0.35433070866141736" header="0.31496062992125984" footer="0.31496062992125984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6A5224B-456C-4C82-A488-168451C25D15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acedc1b3-a6a6-4744-bb8f-c9b717f8a9c9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2019-03-04T08:15:33Z</cp:lastPrinted>
  <dcterms:created xsi:type="dcterms:W3CDTF">2014-01-17T10:52:16Z</dcterms:created>
  <dcterms:modified xsi:type="dcterms:W3CDTF">2019-03-22T06:34:43Z</dcterms:modified>
</cp:coreProperties>
</file>