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змини\"/>
    </mc:Choice>
  </mc:AlternateContent>
  <bookViews>
    <workbookView xWindow="0" yWindow="0" windowWidth="15345" windowHeight="46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1" l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</calcChain>
</file>

<file path=xl/sharedStrings.xml><?xml version="1.0" encoding="utf-8"?>
<sst xmlns="http://schemas.openxmlformats.org/spreadsheetml/2006/main" count="87" uniqueCount="63">
  <si>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</si>
  <si>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</si>
  <si>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</si>
  <si>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</si>
  <si>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</si>
  <si>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</si>
  <si>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</si>
  <si>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</si>
  <si>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</si>
  <si>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</si>
  <si>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</si>
  <si>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</si>
  <si>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</si>
  <si>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</si>
  <si>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</si>
  <si>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</si>
  <si>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</si>
  <si>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</si>
  <si>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</si>
  <si>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</si>
  <si>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</si>
  <si>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</si>
  <si>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</si>
  <si>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</si>
  <si>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</si>
  <si>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</si>
  <si>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</si>
  <si>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</si>
  <si>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</si>
  <si>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2273</t>
  </si>
  <si>
    <t>Оплата електроенергії</t>
  </si>
  <si>
    <t>2275</t>
  </si>
  <si>
    <t>Оплата інших енергоносіїв та інших комунальних послуг</t>
  </si>
  <si>
    <t>2800</t>
  </si>
  <si>
    <t>Інші поточні видатки</t>
  </si>
  <si>
    <t>0111010</t>
  </si>
  <si>
    <t>Надання дошкільної освіти</t>
  </si>
  <si>
    <t>0113242</t>
  </si>
  <si>
    <t>Інші заходи у сфері соціального захисту і соціального забезпечення</t>
  </si>
  <si>
    <t>2730</t>
  </si>
  <si>
    <t>Інші виплати населенню</t>
  </si>
  <si>
    <t>0114060</t>
  </si>
  <si>
    <t>Забезпечення діяльності палаців i будинків культури, клубів, центрів дозвілля та iнших клубних закладів</t>
  </si>
  <si>
    <t>0115062</t>
  </si>
  <si>
    <t>Підтримка спорту вищих досягнень та організацій, які здійснюють фізкультурно-спортивну діяльність в регіоні</t>
  </si>
  <si>
    <t>0116030</t>
  </si>
  <si>
    <t>Організація благоустрою населених пунктів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</si>
  <si>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</si>
  <si>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</si>
  <si>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</si>
  <si>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</si>
  <si>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</si>
  <si>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</si>
  <si>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 xml:space="preserve"> </t>
  </si>
  <si>
    <t xml:space="preserve">Усього </t>
  </si>
  <si>
    <t xml:space="preserve">                                            Секретар сільської ради</t>
  </si>
  <si>
    <t>______________</t>
  </si>
  <si>
    <t>_______________________________</t>
  </si>
  <si>
    <t>Додаток № 2</t>
  </si>
  <si>
    <t>до рішення Первозванівської сільської ради</t>
  </si>
  <si>
    <t>від _____ серпня 2019 року № ______</t>
  </si>
  <si>
    <t>Аналіз виконання видаткової частини загального фонду Клинцівського сільського бюджету</t>
  </si>
  <si>
    <t xml:space="preserve">за 1 півріччя 2019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</si>
</sst>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4"/>
  <sheetViews>
    <sheetView tabSelected="1" topLeftCell="A7" workbookViewId="0">
      <selection activeCell="E14" sqref="E14"/>
    </sheetView>
  </sheetViews>
  <sheetFormatPr defaultRowHeight="12.75" x14ac:dyDescent="0.2"/>
  <cols>
    <col min="1" max="1" width="10.7109375" customWidth="1"/>
    <col min="2" max="2" width="47.42578125" customWidth="1"/>
    <col min="3" max="3" width="12.85546875" customWidth="1"/>
    <col min="4" max="5" width="14.28515625" customWidth="1"/>
    <col min="6" max="6" width="14.140625" customWidth="1"/>
    <col min="7" max="7" width="15.7109375" hidden="1" customWidth="1"/>
    <col min="8" max="8" width="13" customWidth="1"/>
    <col min="9" max="12" width="15.7109375" hidden="1" customWidth="1"/>
    <col min="13" max="13" width="10.85546875" customWidth="1"/>
    <col min="14" max="16" width="15.7109375" hidden="1" customWidth="1"/>
  </cols>
  <sheetData>
    <row r="2" spans="1:16" x14ac:dyDescent="0.2">
      <c r="F2" s="14" t="s">
        <v>58</v>
      </c>
      <c r="G2" s="14"/>
      <c r="H2" s="14"/>
    </row>
    <row r="3" spans="1:16" x14ac:dyDescent="0.2">
      <c r="E3" s="14" t="s">
        <v>59</v>
      </c>
      <c r="F3" s="14"/>
      <c r="G3" s="14"/>
      <c r="H3" s="14"/>
      <c r="I3" s="14"/>
      <c r="J3" s="14"/>
      <c r="K3" s="14"/>
      <c r="L3" s="14"/>
      <c r="M3" s="14"/>
    </row>
    <row r="4" spans="1:16" x14ac:dyDescent="0.2">
      <c r="E4" s="14" t="s">
        <v>60</v>
      </c>
      <c r="F4" s="14"/>
      <c r="G4" s="14"/>
      <c r="H4" s="14"/>
      <c r="I4" s="14"/>
      <c r="J4" s="14"/>
      <c r="K4" s="14"/>
      <c r="L4" s="14"/>
      <c r="M4" s="14"/>
    </row>
    <row r="5" spans="1:16" x14ac:dyDescent="0.2">
      <c r="E5" s="4"/>
      <c r="F5" s="4"/>
      <c r="G5" s="4"/>
      <c r="H5" s="4"/>
      <c r="I5" s="4"/>
      <c r="J5" s="4"/>
      <c r="K5" s="4"/>
      <c r="L5" s="4"/>
      <c r="M5" s="4"/>
    </row>
    <row r="7" spans="1:16" ht="18.75" x14ac:dyDescent="0.3">
      <c r="A7" s="2" t="s">
        <v>61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6" ht="18.75" x14ac:dyDescent="0.3">
      <c r="A8" s="2" t="s">
        <v>62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6" x14ac:dyDescent="0.2">
      <c r="L9" s="3" t="s">
        <v>0</v>
      </c>
    </row>
    <row r="10" spans="1:16" s="5" customFormat="1" ht="51" x14ac:dyDescent="0.2">
      <c r="A10" s="7" t="s">
        <v>1</v>
      </c>
      <c r="B10" s="7" t="s">
        <v>2</v>
      </c>
      <c r="C10" s="7" t="s">
        <v>3</v>
      </c>
      <c r="D10" s="7" t="s">
        <v>4</v>
      </c>
      <c r="E10" s="7" t="s">
        <v>5</v>
      </c>
      <c r="F10" s="7" t="s">
        <v>6</v>
      </c>
      <c r="G10" s="7" t="s">
        <v>7</v>
      </c>
      <c r="H10" s="7" t="s">
        <v>8</v>
      </c>
      <c r="I10" s="7" t="s">
        <v>9</v>
      </c>
      <c r="J10" s="7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O10" s="7" t="s">
        <v>15</v>
      </c>
      <c r="P10" s="7" t="s">
        <v>16</v>
      </c>
    </row>
    <row r="11" spans="1:16" ht="51" x14ac:dyDescent="0.2">
      <c r="A11" s="8" t="s">
        <v>17</v>
      </c>
      <c r="B11" s="9" t="s">
        <v>18</v>
      </c>
      <c r="C11" s="10">
        <v>841335</v>
      </c>
      <c r="D11" s="10">
        <v>867877</v>
      </c>
      <c r="E11" s="10">
        <v>483576</v>
      </c>
      <c r="F11" s="10">
        <v>447530.73999999993</v>
      </c>
      <c r="G11" s="10">
        <v>0</v>
      </c>
      <c r="H11" s="10">
        <v>447780.73999999993</v>
      </c>
      <c r="I11" s="10">
        <v>0</v>
      </c>
      <c r="J11" s="10">
        <v>0</v>
      </c>
      <c r="K11" s="10">
        <f>E11-F11</f>
        <v>36045.260000000068</v>
      </c>
      <c r="L11" s="10">
        <f>D11-F11</f>
        <v>420346.26000000007</v>
      </c>
      <c r="M11" s="10">
        <f>IF(E11=0,0,(F11/E11)*100)</f>
        <v>92.546102370671818</v>
      </c>
      <c r="N11" s="10">
        <f>D11-H11</f>
        <v>420096.26000000007</v>
      </c>
      <c r="O11" s="10">
        <f>E11-H11</f>
        <v>35795.260000000068</v>
      </c>
      <c r="P11" s="10">
        <f>IF(E11=0,0,(H11/E11)*100)</f>
        <v>92.597800552550154</v>
      </c>
    </row>
    <row r="12" spans="1:16" x14ac:dyDescent="0.2">
      <c r="A12" s="11" t="s">
        <v>19</v>
      </c>
      <c r="B12" s="12" t="s">
        <v>20</v>
      </c>
      <c r="C12" s="13">
        <v>601075</v>
      </c>
      <c r="D12" s="13">
        <v>610215</v>
      </c>
      <c r="E12" s="13">
        <v>340585</v>
      </c>
      <c r="F12" s="13">
        <v>340539.73</v>
      </c>
      <c r="G12" s="13">
        <v>0</v>
      </c>
      <c r="H12" s="13">
        <v>340539.73</v>
      </c>
      <c r="I12" s="13">
        <v>0</v>
      </c>
      <c r="J12" s="13">
        <v>0</v>
      </c>
      <c r="K12" s="13">
        <f>E12-F12</f>
        <v>45.270000000018626</v>
      </c>
      <c r="L12" s="13">
        <f>D12-F12</f>
        <v>269675.27</v>
      </c>
      <c r="M12" s="13">
        <f>IF(E12=0,0,(F12/E12)*100)</f>
        <v>99.986708163894463</v>
      </c>
      <c r="N12" s="13">
        <f>D12-H12</f>
        <v>269675.27</v>
      </c>
      <c r="O12" s="13">
        <f>E12-H12</f>
        <v>45.270000000018626</v>
      </c>
      <c r="P12" s="13">
        <f>IF(E12=0,0,(H12/E12)*100)</f>
        <v>99.986708163894463</v>
      </c>
    </row>
    <row r="13" spans="1:16" x14ac:dyDescent="0.2">
      <c r="A13" s="11" t="s">
        <v>21</v>
      </c>
      <c r="B13" s="12" t="s">
        <v>22</v>
      </c>
      <c r="C13" s="13">
        <v>132240</v>
      </c>
      <c r="D13" s="13">
        <v>134250</v>
      </c>
      <c r="E13" s="13">
        <v>74939</v>
      </c>
      <c r="F13" s="13">
        <v>74918.73</v>
      </c>
      <c r="G13" s="13">
        <v>0</v>
      </c>
      <c r="H13" s="13">
        <v>74918.73</v>
      </c>
      <c r="I13" s="13">
        <v>0</v>
      </c>
      <c r="J13" s="13">
        <v>0</v>
      </c>
      <c r="K13" s="13">
        <f>E13-F13</f>
        <v>20.270000000004075</v>
      </c>
      <c r="L13" s="13">
        <f>D13-F13</f>
        <v>59331.270000000004</v>
      </c>
      <c r="M13" s="13">
        <f>IF(E13=0,0,(F13/E13)*100)</f>
        <v>99.972951333751453</v>
      </c>
      <c r="N13" s="13">
        <f>D13-H13</f>
        <v>59331.270000000004</v>
      </c>
      <c r="O13" s="13">
        <f>E13-H13</f>
        <v>20.270000000004075</v>
      </c>
      <c r="P13" s="13">
        <f>IF(E13=0,0,(H13/E13)*100)</f>
        <v>99.972951333751453</v>
      </c>
    </row>
    <row r="14" spans="1:16" x14ac:dyDescent="0.2">
      <c r="A14" s="11" t="s">
        <v>23</v>
      </c>
      <c r="B14" s="12" t="s">
        <v>24</v>
      </c>
      <c r="C14" s="13">
        <v>12000</v>
      </c>
      <c r="D14" s="13">
        <v>12000</v>
      </c>
      <c r="E14" s="13">
        <v>6000</v>
      </c>
      <c r="F14" s="13">
        <v>4037.54</v>
      </c>
      <c r="G14" s="13">
        <v>0</v>
      </c>
      <c r="H14" s="13">
        <v>4287.54</v>
      </c>
      <c r="I14" s="13">
        <v>0</v>
      </c>
      <c r="J14" s="13">
        <v>0</v>
      </c>
      <c r="K14" s="13">
        <f>E14-F14</f>
        <v>1962.46</v>
      </c>
      <c r="L14" s="13">
        <f>D14-F14</f>
        <v>7962.46</v>
      </c>
      <c r="M14" s="13">
        <f>IF(E14=0,0,(F14/E14)*100)</f>
        <v>67.292333333333332</v>
      </c>
      <c r="N14" s="13">
        <f>D14-H14</f>
        <v>7712.46</v>
      </c>
      <c r="O14" s="13">
        <f>E14-H14</f>
        <v>1712.46</v>
      </c>
      <c r="P14" s="13">
        <f>IF(E14=0,0,(H14/E14)*100)</f>
        <v>71.458999999999989</v>
      </c>
    </row>
    <row r="15" spans="1:16" x14ac:dyDescent="0.2">
      <c r="A15" s="11" t="s">
        <v>25</v>
      </c>
      <c r="B15" s="12" t="s">
        <v>26</v>
      </c>
      <c r="C15" s="13">
        <v>14000</v>
      </c>
      <c r="D15" s="13">
        <v>13500</v>
      </c>
      <c r="E15" s="13">
        <v>8000</v>
      </c>
      <c r="F15" s="13">
        <v>6045.1</v>
      </c>
      <c r="G15" s="13">
        <v>0</v>
      </c>
      <c r="H15" s="13">
        <v>6045.1</v>
      </c>
      <c r="I15" s="13">
        <v>0</v>
      </c>
      <c r="J15" s="13">
        <v>0</v>
      </c>
      <c r="K15" s="13">
        <f>E15-F15</f>
        <v>1954.8999999999996</v>
      </c>
      <c r="L15" s="13">
        <f>D15-F15</f>
        <v>7454.9</v>
      </c>
      <c r="M15" s="13">
        <f>IF(E15=0,0,(F15/E15)*100)</f>
        <v>75.563750000000013</v>
      </c>
      <c r="N15" s="13">
        <f>D15-H15</f>
        <v>7454.9</v>
      </c>
      <c r="O15" s="13">
        <f>E15-H15</f>
        <v>1954.8999999999996</v>
      </c>
      <c r="P15" s="13">
        <f>IF(E15=0,0,(H15/E15)*100)</f>
        <v>75.563750000000013</v>
      </c>
    </row>
    <row r="16" spans="1:16" x14ac:dyDescent="0.2">
      <c r="A16" s="11" t="s">
        <v>27</v>
      </c>
      <c r="B16" s="12" t="s">
        <v>28</v>
      </c>
      <c r="C16" s="13">
        <v>11520</v>
      </c>
      <c r="D16" s="13">
        <v>11520</v>
      </c>
      <c r="E16" s="13">
        <v>5760</v>
      </c>
      <c r="F16" s="13">
        <v>4860</v>
      </c>
      <c r="G16" s="13">
        <v>0</v>
      </c>
      <c r="H16" s="13">
        <v>4860</v>
      </c>
      <c r="I16" s="13">
        <v>0</v>
      </c>
      <c r="J16" s="13">
        <v>0</v>
      </c>
      <c r="K16" s="13">
        <f>E16-F16</f>
        <v>900</v>
      </c>
      <c r="L16" s="13">
        <f>D16-F16</f>
        <v>6660</v>
      </c>
      <c r="M16" s="13">
        <f>IF(E16=0,0,(F16/E16)*100)</f>
        <v>84.375</v>
      </c>
      <c r="N16" s="13">
        <f>D16-H16</f>
        <v>6660</v>
      </c>
      <c r="O16" s="13">
        <f>E16-H16</f>
        <v>900</v>
      </c>
      <c r="P16" s="13">
        <f>IF(E16=0,0,(H16/E16)*100)</f>
        <v>84.375</v>
      </c>
    </row>
    <row r="17" spans="1:16" x14ac:dyDescent="0.2">
      <c r="A17" s="11" t="s">
        <v>29</v>
      </c>
      <c r="B17" s="12" t="s">
        <v>30</v>
      </c>
      <c r="C17" s="13">
        <v>4500</v>
      </c>
      <c r="D17" s="13">
        <v>5500</v>
      </c>
      <c r="E17" s="13">
        <v>2400</v>
      </c>
      <c r="F17" s="13">
        <v>2237.64</v>
      </c>
      <c r="G17" s="13">
        <v>0</v>
      </c>
      <c r="H17" s="13">
        <v>2237.64</v>
      </c>
      <c r="I17" s="13">
        <v>0</v>
      </c>
      <c r="J17" s="13">
        <v>0</v>
      </c>
      <c r="K17" s="13">
        <f>E17-F17</f>
        <v>162.36000000000013</v>
      </c>
      <c r="L17" s="13">
        <f>D17-F17</f>
        <v>3262.36</v>
      </c>
      <c r="M17" s="13">
        <f>IF(E17=0,0,(F17/E17)*100)</f>
        <v>93.234999999999985</v>
      </c>
      <c r="N17" s="13">
        <f>D17-H17</f>
        <v>3262.36</v>
      </c>
      <c r="O17" s="13">
        <f>E17-H17</f>
        <v>162.36000000000013</v>
      </c>
      <c r="P17" s="13">
        <f>IF(E17=0,0,(H17/E17)*100)</f>
        <v>93.234999999999985</v>
      </c>
    </row>
    <row r="18" spans="1:16" x14ac:dyDescent="0.2">
      <c r="A18" s="11" t="s">
        <v>31</v>
      </c>
      <c r="B18" s="12" t="s">
        <v>32</v>
      </c>
      <c r="C18" s="13">
        <v>65000</v>
      </c>
      <c r="D18" s="13">
        <v>65000</v>
      </c>
      <c r="E18" s="13">
        <v>30000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f>E18-F18</f>
        <v>30000</v>
      </c>
      <c r="L18" s="13">
        <f>D18-F18</f>
        <v>65000</v>
      </c>
      <c r="M18" s="13">
        <f>IF(E18=0,0,(F18/E18)*100)</f>
        <v>0</v>
      </c>
      <c r="N18" s="13">
        <f>D18-H18</f>
        <v>65000</v>
      </c>
      <c r="O18" s="13">
        <f>E18-H18</f>
        <v>30000</v>
      </c>
      <c r="P18" s="13">
        <f>IF(E18=0,0,(H18/E18)*100)</f>
        <v>0</v>
      </c>
    </row>
    <row r="19" spans="1:16" x14ac:dyDescent="0.2">
      <c r="A19" s="11" t="s">
        <v>33</v>
      </c>
      <c r="B19" s="12" t="s">
        <v>34</v>
      </c>
      <c r="C19" s="13">
        <v>1000</v>
      </c>
      <c r="D19" s="13">
        <v>15892</v>
      </c>
      <c r="E19" s="13">
        <v>15892</v>
      </c>
      <c r="F19" s="13">
        <v>14892</v>
      </c>
      <c r="G19" s="13">
        <v>0</v>
      </c>
      <c r="H19" s="13">
        <v>14892</v>
      </c>
      <c r="I19" s="13">
        <v>0</v>
      </c>
      <c r="J19" s="13">
        <v>0</v>
      </c>
      <c r="K19" s="13">
        <f>E19-F19</f>
        <v>1000</v>
      </c>
      <c r="L19" s="13">
        <f>D19-F19</f>
        <v>1000</v>
      </c>
      <c r="M19" s="13">
        <f>IF(E19=0,0,(F19/E19)*100)</f>
        <v>93.707525799144221</v>
      </c>
      <c r="N19" s="13">
        <f>D19-H19</f>
        <v>1000</v>
      </c>
      <c r="O19" s="13">
        <f>E19-H19</f>
        <v>1000</v>
      </c>
      <c r="P19" s="13">
        <f>IF(E19=0,0,(H19/E19)*100)</f>
        <v>93.707525799144221</v>
      </c>
    </row>
    <row r="20" spans="1:16" x14ac:dyDescent="0.2">
      <c r="A20" s="8" t="s">
        <v>35</v>
      </c>
      <c r="B20" s="9" t="s">
        <v>36</v>
      </c>
      <c r="C20" s="10">
        <v>144060</v>
      </c>
      <c r="D20" s="10">
        <v>157060</v>
      </c>
      <c r="E20" s="10">
        <v>110000</v>
      </c>
      <c r="F20" s="10">
        <v>98125.47</v>
      </c>
      <c r="G20" s="10">
        <v>0</v>
      </c>
      <c r="H20" s="10">
        <v>98125.47</v>
      </c>
      <c r="I20" s="10">
        <v>0</v>
      </c>
      <c r="J20" s="10">
        <v>0</v>
      </c>
      <c r="K20" s="10">
        <f>E20-F20</f>
        <v>11874.529999999999</v>
      </c>
      <c r="L20" s="10">
        <f>D20-F20</f>
        <v>58934.53</v>
      </c>
      <c r="M20" s="10">
        <f>IF(E20=0,0,(F20/E20)*100)</f>
        <v>89.204972727272718</v>
      </c>
      <c r="N20" s="10">
        <f>D20-H20</f>
        <v>58934.53</v>
      </c>
      <c r="O20" s="10">
        <f>E20-H20</f>
        <v>11874.529999999999</v>
      </c>
      <c r="P20" s="10">
        <f>IF(E20=0,0,(H20/E20)*100)</f>
        <v>89.204972727272718</v>
      </c>
    </row>
    <row r="21" spans="1:16" x14ac:dyDescent="0.2">
      <c r="A21" s="11" t="s">
        <v>23</v>
      </c>
      <c r="B21" s="12" t="s">
        <v>24</v>
      </c>
      <c r="C21" s="13">
        <v>5000</v>
      </c>
      <c r="D21" s="13">
        <v>5000</v>
      </c>
      <c r="E21" s="13">
        <v>5000</v>
      </c>
      <c r="F21" s="13">
        <v>2689.91</v>
      </c>
      <c r="G21" s="13">
        <v>0</v>
      </c>
      <c r="H21" s="13">
        <v>2689.91</v>
      </c>
      <c r="I21" s="13">
        <v>0</v>
      </c>
      <c r="J21" s="13">
        <v>0</v>
      </c>
      <c r="K21" s="13">
        <f>E21-F21</f>
        <v>2310.09</v>
      </c>
      <c r="L21" s="13">
        <f>D21-F21</f>
        <v>2310.09</v>
      </c>
      <c r="M21" s="13">
        <f>IF(E21=0,0,(F21/E21)*100)</f>
        <v>53.798199999999994</v>
      </c>
      <c r="N21" s="13">
        <f>D21-H21</f>
        <v>2310.09</v>
      </c>
      <c r="O21" s="13">
        <f>E21-H21</f>
        <v>2310.09</v>
      </c>
      <c r="P21" s="13">
        <f>IF(E21=0,0,(H21/E21)*100)</f>
        <v>53.798199999999994</v>
      </c>
    </row>
    <row r="22" spans="1:16" x14ac:dyDescent="0.2">
      <c r="A22" s="11" t="s">
        <v>25</v>
      </c>
      <c r="B22" s="12" t="s">
        <v>26</v>
      </c>
      <c r="C22" s="13">
        <v>2000</v>
      </c>
      <c r="D22" s="13">
        <v>2000</v>
      </c>
      <c r="E22" s="13">
        <v>2000</v>
      </c>
      <c r="F22" s="13">
        <v>800</v>
      </c>
      <c r="G22" s="13">
        <v>0</v>
      </c>
      <c r="H22" s="13">
        <v>800</v>
      </c>
      <c r="I22" s="13">
        <v>0</v>
      </c>
      <c r="J22" s="13">
        <v>0</v>
      </c>
      <c r="K22" s="13">
        <f>E22-F22</f>
        <v>1200</v>
      </c>
      <c r="L22" s="13">
        <f>D22-F22</f>
        <v>1200</v>
      </c>
      <c r="M22" s="13">
        <f>IF(E22=0,0,(F22/E22)*100)</f>
        <v>40</v>
      </c>
      <c r="N22" s="13">
        <f>D22-H22</f>
        <v>1200</v>
      </c>
      <c r="O22" s="13">
        <f>E22-H22</f>
        <v>1200</v>
      </c>
      <c r="P22" s="13">
        <f>IF(E22=0,0,(H22/E22)*100)</f>
        <v>40</v>
      </c>
    </row>
    <row r="23" spans="1:16" x14ac:dyDescent="0.2">
      <c r="A23" s="11" t="s">
        <v>29</v>
      </c>
      <c r="B23" s="12" t="s">
        <v>30</v>
      </c>
      <c r="C23" s="13">
        <v>137060</v>
      </c>
      <c r="D23" s="13">
        <v>150060</v>
      </c>
      <c r="E23" s="13">
        <v>103000</v>
      </c>
      <c r="F23" s="13">
        <v>94635.56</v>
      </c>
      <c r="G23" s="13">
        <v>0</v>
      </c>
      <c r="H23" s="13">
        <v>94635.56</v>
      </c>
      <c r="I23" s="13">
        <v>0</v>
      </c>
      <c r="J23" s="13">
        <v>0</v>
      </c>
      <c r="K23" s="13">
        <f>E23-F23</f>
        <v>8364.4400000000023</v>
      </c>
      <c r="L23" s="13">
        <f>D23-F23</f>
        <v>55424.44</v>
      </c>
      <c r="M23" s="13">
        <f>IF(E23=0,0,(F23/E23)*100)</f>
        <v>91.87918446601941</v>
      </c>
      <c r="N23" s="13">
        <f>D23-H23</f>
        <v>55424.44</v>
      </c>
      <c r="O23" s="13">
        <f>E23-H23</f>
        <v>8364.4400000000023</v>
      </c>
      <c r="P23" s="13">
        <f>IF(E23=0,0,(H23/E23)*100)</f>
        <v>91.87918446601941</v>
      </c>
    </row>
    <row r="24" spans="1:16" ht="25.5" x14ac:dyDescent="0.2">
      <c r="A24" s="8" t="s">
        <v>37</v>
      </c>
      <c r="B24" s="9" t="s">
        <v>38</v>
      </c>
      <c r="C24" s="10">
        <v>31000</v>
      </c>
      <c r="D24" s="10">
        <v>28000</v>
      </c>
      <c r="E24" s="10">
        <v>23000</v>
      </c>
      <c r="F24" s="10">
        <v>23000</v>
      </c>
      <c r="G24" s="10">
        <v>0</v>
      </c>
      <c r="H24" s="10">
        <v>23000</v>
      </c>
      <c r="I24" s="10">
        <v>0</v>
      </c>
      <c r="J24" s="10">
        <v>0</v>
      </c>
      <c r="K24" s="10">
        <f>E24-F24</f>
        <v>0</v>
      </c>
      <c r="L24" s="10">
        <f>D24-F24</f>
        <v>5000</v>
      </c>
      <c r="M24" s="10">
        <f>IF(E24=0,0,(F24/E24)*100)</f>
        <v>100</v>
      </c>
      <c r="N24" s="10">
        <f>D24-H24</f>
        <v>5000</v>
      </c>
      <c r="O24" s="10">
        <f>E24-H24</f>
        <v>0</v>
      </c>
      <c r="P24" s="10">
        <f>IF(E24=0,0,(H24/E24)*100)</f>
        <v>100</v>
      </c>
    </row>
    <row r="25" spans="1:16" x14ac:dyDescent="0.2">
      <c r="A25" s="11" t="s">
        <v>23</v>
      </c>
      <c r="B25" s="12" t="s">
        <v>24</v>
      </c>
      <c r="C25" s="13">
        <v>20000</v>
      </c>
      <c r="D25" s="13">
        <v>17000</v>
      </c>
      <c r="E25" s="13">
        <v>12000</v>
      </c>
      <c r="F25" s="13">
        <v>12000</v>
      </c>
      <c r="G25" s="13">
        <v>0</v>
      </c>
      <c r="H25" s="13">
        <v>12000</v>
      </c>
      <c r="I25" s="13">
        <v>0</v>
      </c>
      <c r="J25" s="13">
        <v>0</v>
      </c>
      <c r="K25" s="13">
        <f>E25-F25</f>
        <v>0</v>
      </c>
      <c r="L25" s="13">
        <f>D25-F25</f>
        <v>5000</v>
      </c>
      <c r="M25" s="13">
        <f>IF(E25=0,0,(F25/E25)*100)</f>
        <v>100</v>
      </c>
      <c r="N25" s="13">
        <f>D25-H25</f>
        <v>5000</v>
      </c>
      <c r="O25" s="13">
        <f>E25-H25</f>
        <v>0</v>
      </c>
      <c r="P25" s="13">
        <f>IF(E25=0,0,(H25/E25)*100)</f>
        <v>100</v>
      </c>
    </row>
    <row r="26" spans="1:16" x14ac:dyDescent="0.2">
      <c r="A26" s="11" t="s">
        <v>39</v>
      </c>
      <c r="B26" s="12" t="s">
        <v>40</v>
      </c>
      <c r="C26" s="13">
        <v>11000</v>
      </c>
      <c r="D26" s="13">
        <v>11000</v>
      </c>
      <c r="E26" s="13">
        <v>11000</v>
      </c>
      <c r="F26" s="13">
        <v>11000</v>
      </c>
      <c r="G26" s="13">
        <v>0</v>
      </c>
      <c r="H26" s="13">
        <v>11000</v>
      </c>
      <c r="I26" s="13">
        <v>0</v>
      </c>
      <c r="J26" s="13">
        <v>0</v>
      </c>
      <c r="K26" s="13">
        <f>E26-F26</f>
        <v>0</v>
      </c>
      <c r="L26" s="13">
        <f>D26-F26</f>
        <v>0</v>
      </c>
      <c r="M26" s="13">
        <f>IF(E26=0,0,(F26/E26)*100)</f>
        <v>100</v>
      </c>
      <c r="N26" s="13">
        <f>D26-H26</f>
        <v>0</v>
      </c>
      <c r="O26" s="13">
        <f>E26-H26</f>
        <v>0</v>
      </c>
      <c r="P26" s="13">
        <f>IF(E26=0,0,(H26/E26)*100)</f>
        <v>100</v>
      </c>
    </row>
    <row r="27" spans="1:16" ht="25.5" x14ac:dyDescent="0.2">
      <c r="A27" s="8" t="s">
        <v>41</v>
      </c>
      <c r="B27" s="9" t="s">
        <v>42</v>
      </c>
      <c r="C27" s="10">
        <v>2750</v>
      </c>
      <c r="D27" s="10">
        <v>2750</v>
      </c>
      <c r="E27" s="10">
        <v>1600</v>
      </c>
      <c r="F27" s="10">
        <v>513.96</v>
      </c>
      <c r="G27" s="10">
        <v>0</v>
      </c>
      <c r="H27" s="10">
        <v>513.96</v>
      </c>
      <c r="I27" s="10">
        <v>0</v>
      </c>
      <c r="J27" s="10">
        <v>0</v>
      </c>
      <c r="K27" s="10">
        <f>E27-F27</f>
        <v>1086.04</v>
      </c>
      <c r="L27" s="10">
        <f>D27-F27</f>
        <v>2236.04</v>
      </c>
      <c r="M27" s="10">
        <f>IF(E27=0,0,(F27/E27)*100)</f>
        <v>32.122500000000002</v>
      </c>
      <c r="N27" s="10">
        <f>D27-H27</f>
        <v>2236.04</v>
      </c>
      <c r="O27" s="10">
        <f>E27-H27</f>
        <v>1086.04</v>
      </c>
      <c r="P27" s="10">
        <f>IF(E27=0,0,(H27/E27)*100)</f>
        <v>32.122500000000002</v>
      </c>
    </row>
    <row r="28" spans="1:16" x14ac:dyDescent="0.2">
      <c r="A28" s="11" t="s">
        <v>29</v>
      </c>
      <c r="B28" s="12" t="s">
        <v>30</v>
      </c>
      <c r="C28" s="13">
        <v>2750</v>
      </c>
      <c r="D28" s="13">
        <v>2750</v>
      </c>
      <c r="E28" s="13">
        <v>1600</v>
      </c>
      <c r="F28" s="13">
        <v>513.96</v>
      </c>
      <c r="G28" s="13">
        <v>0</v>
      </c>
      <c r="H28" s="13">
        <v>513.96</v>
      </c>
      <c r="I28" s="13">
        <v>0</v>
      </c>
      <c r="J28" s="13">
        <v>0</v>
      </c>
      <c r="K28" s="13">
        <f>E28-F28</f>
        <v>1086.04</v>
      </c>
      <c r="L28" s="13">
        <f>D28-F28</f>
        <v>2236.04</v>
      </c>
      <c r="M28" s="13">
        <f>IF(E28=0,0,(F28/E28)*100)</f>
        <v>32.122500000000002</v>
      </c>
      <c r="N28" s="13">
        <f>D28-H28</f>
        <v>2236.04</v>
      </c>
      <c r="O28" s="13">
        <f>E28-H28</f>
        <v>1086.04</v>
      </c>
      <c r="P28" s="13">
        <f>IF(E28=0,0,(H28/E28)*100)</f>
        <v>32.122500000000002</v>
      </c>
    </row>
    <row r="29" spans="1:16" ht="25.5" x14ac:dyDescent="0.2">
      <c r="A29" s="8" t="s">
        <v>43</v>
      </c>
      <c r="B29" s="9" t="s">
        <v>44</v>
      </c>
      <c r="C29" s="10">
        <v>0</v>
      </c>
      <c r="D29" s="10">
        <v>6500</v>
      </c>
      <c r="E29" s="10">
        <v>3000</v>
      </c>
      <c r="F29" s="10">
        <v>3000</v>
      </c>
      <c r="G29" s="10">
        <v>0</v>
      </c>
      <c r="H29" s="10">
        <v>3000</v>
      </c>
      <c r="I29" s="10">
        <v>0</v>
      </c>
      <c r="J29" s="10">
        <v>0</v>
      </c>
      <c r="K29" s="10">
        <f>E29-F29</f>
        <v>0</v>
      </c>
      <c r="L29" s="10">
        <f>D29-F29</f>
        <v>3500</v>
      </c>
      <c r="M29" s="10">
        <f>IF(E29=0,0,(F29/E29)*100)</f>
        <v>100</v>
      </c>
      <c r="N29" s="10">
        <f>D29-H29</f>
        <v>3500</v>
      </c>
      <c r="O29" s="10">
        <f>E29-H29</f>
        <v>0</v>
      </c>
      <c r="P29" s="10">
        <f>IF(E29=0,0,(H29/E29)*100)</f>
        <v>100</v>
      </c>
    </row>
    <row r="30" spans="1:16" x14ac:dyDescent="0.2">
      <c r="A30" s="11" t="s">
        <v>25</v>
      </c>
      <c r="B30" s="12" t="s">
        <v>26</v>
      </c>
      <c r="C30" s="13">
        <v>0</v>
      </c>
      <c r="D30" s="13">
        <v>6500</v>
      </c>
      <c r="E30" s="13">
        <v>3000</v>
      </c>
      <c r="F30" s="13">
        <v>3000</v>
      </c>
      <c r="G30" s="13">
        <v>0</v>
      </c>
      <c r="H30" s="13">
        <v>3000</v>
      </c>
      <c r="I30" s="13">
        <v>0</v>
      </c>
      <c r="J30" s="13">
        <v>0</v>
      </c>
      <c r="K30" s="13">
        <f>E30-F30</f>
        <v>0</v>
      </c>
      <c r="L30" s="13">
        <f>D30-F30</f>
        <v>3500</v>
      </c>
      <c r="M30" s="13">
        <f>IF(E30=0,0,(F30/E30)*100)</f>
        <v>100</v>
      </c>
      <c r="N30" s="13">
        <f>D30-H30</f>
        <v>3500</v>
      </c>
      <c r="O30" s="13">
        <f>E30-H30</f>
        <v>0</v>
      </c>
      <c r="P30" s="13">
        <f>IF(E30=0,0,(H30/E30)*100)</f>
        <v>100</v>
      </c>
    </row>
    <row r="31" spans="1:16" x14ac:dyDescent="0.2">
      <c r="A31" s="8" t="s">
        <v>45</v>
      </c>
      <c r="B31" s="9" t="s">
        <v>46</v>
      </c>
      <c r="C31" s="10">
        <v>49430</v>
      </c>
      <c r="D31" s="10">
        <v>35430</v>
      </c>
      <c r="E31" s="10">
        <v>19682</v>
      </c>
      <c r="F31" s="10">
        <v>17041.559999999998</v>
      </c>
      <c r="G31" s="10">
        <v>0</v>
      </c>
      <c r="H31" s="10">
        <v>16423.259999999998</v>
      </c>
      <c r="I31" s="10">
        <v>618.29999999999995</v>
      </c>
      <c r="J31" s="10">
        <v>0</v>
      </c>
      <c r="K31" s="10">
        <f>E31-F31</f>
        <v>2640.4400000000023</v>
      </c>
      <c r="L31" s="10">
        <f>D31-F31</f>
        <v>18388.440000000002</v>
      </c>
      <c r="M31" s="10">
        <f>IF(E31=0,0,(F31/E31)*100)</f>
        <v>86.584493445788013</v>
      </c>
      <c r="N31" s="10">
        <f>D31-H31</f>
        <v>19006.740000000002</v>
      </c>
      <c r="O31" s="10">
        <f>E31-H31</f>
        <v>3258.7400000000016</v>
      </c>
      <c r="P31" s="10">
        <f>IF(E31=0,0,(H31/E31)*100)</f>
        <v>83.443044406056288</v>
      </c>
    </row>
    <row r="32" spans="1:16" x14ac:dyDescent="0.2">
      <c r="A32" s="11" t="s">
        <v>19</v>
      </c>
      <c r="B32" s="12" t="s">
        <v>20</v>
      </c>
      <c r="C32" s="13">
        <v>16800</v>
      </c>
      <c r="D32" s="13">
        <v>16800</v>
      </c>
      <c r="E32" s="13">
        <v>8400</v>
      </c>
      <c r="F32" s="13">
        <v>8346</v>
      </c>
      <c r="G32" s="13">
        <v>0</v>
      </c>
      <c r="H32" s="13">
        <v>8346</v>
      </c>
      <c r="I32" s="13">
        <v>0</v>
      </c>
      <c r="J32" s="13">
        <v>0</v>
      </c>
      <c r="K32" s="13">
        <f>E32-F32</f>
        <v>54</v>
      </c>
      <c r="L32" s="13">
        <f>D32-F32</f>
        <v>8454</v>
      </c>
      <c r="M32" s="13">
        <f>IF(E32=0,0,(F32/E32)*100)</f>
        <v>99.357142857142861</v>
      </c>
      <c r="N32" s="13">
        <f>D32-H32</f>
        <v>8454</v>
      </c>
      <c r="O32" s="13">
        <f>E32-H32</f>
        <v>54</v>
      </c>
      <c r="P32" s="13">
        <f>IF(E32=0,0,(H32/E32)*100)</f>
        <v>99.357142857142861</v>
      </c>
    </row>
    <row r="33" spans="1:16" x14ac:dyDescent="0.2">
      <c r="A33" s="11" t="s">
        <v>21</v>
      </c>
      <c r="B33" s="12" t="s">
        <v>22</v>
      </c>
      <c r="C33" s="13">
        <v>3700</v>
      </c>
      <c r="D33" s="13">
        <v>3700</v>
      </c>
      <c r="E33" s="13">
        <v>1852</v>
      </c>
      <c r="F33" s="13">
        <v>1836.12</v>
      </c>
      <c r="G33" s="13">
        <v>0</v>
      </c>
      <c r="H33" s="13">
        <v>1836.12</v>
      </c>
      <c r="I33" s="13">
        <v>0</v>
      </c>
      <c r="J33" s="13">
        <v>0</v>
      </c>
      <c r="K33" s="13">
        <f>E33-F33</f>
        <v>15.880000000000109</v>
      </c>
      <c r="L33" s="13">
        <f>D33-F33</f>
        <v>1863.88</v>
      </c>
      <c r="M33" s="13">
        <f>IF(E33=0,0,(F33/E33)*100)</f>
        <v>99.142548596112306</v>
      </c>
      <c r="N33" s="13">
        <f>D33-H33</f>
        <v>1863.88</v>
      </c>
      <c r="O33" s="13">
        <f>E33-H33</f>
        <v>15.880000000000109</v>
      </c>
      <c r="P33" s="13">
        <f>IF(E33=0,0,(H33/E33)*100)</f>
        <v>99.142548596112306</v>
      </c>
    </row>
    <row r="34" spans="1:16" x14ac:dyDescent="0.2">
      <c r="A34" s="11" t="s">
        <v>23</v>
      </c>
      <c r="B34" s="12" t="s">
        <v>24</v>
      </c>
      <c r="C34" s="13">
        <v>5000</v>
      </c>
      <c r="D34" s="13">
        <v>6000</v>
      </c>
      <c r="E34" s="13">
        <v>5000</v>
      </c>
      <c r="F34" s="13">
        <v>4986.24</v>
      </c>
      <c r="G34" s="13">
        <v>0</v>
      </c>
      <c r="H34" s="13">
        <v>4367.9399999999996</v>
      </c>
      <c r="I34" s="13">
        <v>618.29999999999995</v>
      </c>
      <c r="J34" s="13">
        <v>0</v>
      </c>
      <c r="K34" s="13">
        <f>E34-F34</f>
        <v>13.760000000000218</v>
      </c>
      <c r="L34" s="13">
        <f>D34-F34</f>
        <v>1013.7600000000002</v>
      </c>
      <c r="M34" s="13">
        <f>IF(E34=0,0,(F34/E34)*100)</f>
        <v>99.724799999999988</v>
      </c>
      <c r="N34" s="13">
        <f>D34-H34</f>
        <v>1632.0600000000004</v>
      </c>
      <c r="O34" s="13">
        <f>E34-H34</f>
        <v>632.0600000000004</v>
      </c>
      <c r="P34" s="13">
        <f>IF(E34=0,0,(H34/E34)*100)</f>
        <v>87.358799999999988</v>
      </c>
    </row>
    <row r="35" spans="1:16" x14ac:dyDescent="0.2">
      <c r="A35" s="11" t="s">
        <v>25</v>
      </c>
      <c r="B35" s="12" t="s">
        <v>26</v>
      </c>
      <c r="C35" s="13">
        <v>2000</v>
      </c>
      <c r="D35" s="13">
        <v>1000</v>
      </c>
      <c r="E35" s="13">
        <v>1000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f>E35-F35</f>
        <v>1000</v>
      </c>
      <c r="L35" s="13">
        <f>D35-F35</f>
        <v>1000</v>
      </c>
      <c r="M35" s="13">
        <f>IF(E35=0,0,(F35/E35)*100)</f>
        <v>0</v>
      </c>
      <c r="N35" s="13">
        <f>D35-H35</f>
        <v>1000</v>
      </c>
      <c r="O35" s="13">
        <f>E35-H35</f>
        <v>1000</v>
      </c>
      <c r="P35" s="13">
        <f>IF(E35=0,0,(H35/E35)*100)</f>
        <v>0</v>
      </c>
    </row>
    <row r="36" spans="1:16" x14ac:dyDescent="0.2">
      <c r="A36" s="11" t="s">
        <v>29</v>
      </c>
      <c r="B36" s="12" t="s">
        <v>30</v>
      </c>
      <c r="C36" s="13">
        <v>21930</v>
      </c>
      <c r="D36" s="13">
        <v>7930</v>
      </c>
      <c r="E36" s="13">
        <v>3430</v>
      </c>
      <c r="F36" s="13">
        <v>1873.2</v>
      </c>
      <c r="G36" s="13">
        <v>0</v>
      </c>
      <c r="H36" s="13">
        <v>1873.2</v>
      </c>
      <c r="I36" s="13">
        <v>0</v>
      </c>
      <c r="J36" s="13">
        <v>0</v>
      </c>
      <c r="K36" s="13">
        <f>E36-F36</f>
        <v>1556.8</v>
      </c>
      <c r="L36" s="13">
        <f>D36-F36</f>
        <v>6056.8</v>
      </c>
      <c r="M36" s="13">
        <f>IF(E36=0,0,(F36/E36)*100)</f>
        <v>54.612244897959187</v>
      </c>
      <c r="N36" s="13">
        <f>D36-H36</f>
        <v>6056.8</v>
      </c>
      <c r="O36" s="13">
        <f>E36-H36</f>
        <v>1556.8</v>
      </c>
      <c r="P36" s="13">
        <f>IF(E36=0,0,(H36/E36)*100)</f>
        <v>54.612244897959187</v>
      </c>
    </row>
    <row r="37" spans="1:16" ht="25.5" x14ac:dyDescent="0.2">
      <c r="A37" s="8" t="s">
        <v>47</v>
      </c>
      <c r="B37" s="9" t="s">
        <v>48</v>
      </c>
      <c r="C37" s="10">
        <v>283075</v>
      </c>
      <c r="D37" s="10">
        <v>287945</v>
      </c>
      <c r="E37" s="10">
        <v>287945</v>
      </c>
      <c r="F37" s="10">
        <v>8787.6</v>
      </c>
      <c r="G37" s="10">
        <v>0</v>
      </c>
      <c r="H37" s="10">
        <v>8787.6</v>
      </c>
      <c r="I37" s="10">
        <v>0</v>
      </c>
      <c r="J37" s="10">
        <v>0</v>
      </c>
      <c r="K37" s="10">
        <f>E37-F37</f>
        <v>279157.40000000002</v>
      </c>
      <c r="L37" s="10">
        <f>D37-F37</f>
        <v>279157.40000000002</v>
      </c>
      <c r="M37" s="10">
        <f>IF(E37=0,0,(F37/E37)*100)</f>
        <v>3.0518328152945875</v>
      </c>
      <c r="N37" s="10">
        <f>D37-H37</f>
        <v>279157.40000000002</v>
      </c>
      <c r="O37" s="10">
        <f>E37-H37</f>
        <v>279157.40000000002</v>
      </c>
      <c r="P37" s="10">
        <f>IF(E37=0,0,(H37/E37)*100)</f>
        <v>3.0518328152945875</v>
      </c>
    </row>
    <row r="38" spans="1:16" x14ac:dyDescent="0.2">
      <c r="A38" s="11" t="s">
        <v>25</v>
      </c>
      <c r="B38" s="12" t="s">
        <v>26</v>
      </c>
      <c r="C38" s="13">
        <v>283075</v>
      </c>
      <c r="D38" s="13">
        <v>287945</v>
      </c>
      <c r="E38" s="13">
        <v>287945</v>
      </c>
      <c r="F38" s="13">
        <v>8787.6</v>
      </c>
      <c r="G38" s="13">
        <v>0</v>
      </c>
      <c r="H38" s="13">
        <v>8787.6</v>
      </c>
      <c r="I38" s="13">
        <v>0</v>
      </c>
      <c r="J38" s="13">
        <v>0</v>
      </c>
      <c r="K38" s="13">
        <f>E38-F38</f>
        <v>279157.40000000002</v>
      </c>
      <c r="L38" s="13">
        <f>D38-F38</f>
        <v>279157.40000000002</v>
      </c>
      <c r="M38" s="13">
        <f>IF(E38=0,0,(F38/E38)*100)</f>
        <v>3.0518328152945875</v>
      </c>
      <c r="N38" s="13">
        <f>D38-H38</f>
        <v>279157.40000000002</v>
      </c>
      <c r="O38" s="13">
        <f>E38-H38</f>
        <v>279157.40000000002</v>
      </c>
      <c r="P38" s="13">
        <f>IF(E38=0,0,(H38/E38)*100)</f>
        <v>3.0518328152945875</v>
      </c>
    </row>
    <row r="39" spans="1:16" x14ac:dyDescent="0.2">
      <c r="A39" s="8" t="s">
        <v>49</v>
      </c>
      <c r="B39" s="9" t="s">
        <v>50</v>
      </c>
      <c r="C39" s="10">
        <v>164450</v>
      </c>
      <c r="D39" s="10">
        <v>338160</v>
      </c>
      <c r="E39" s="10">
        <v>200175</v>
      </c>
      <c r="F39" s="10">
        <v>145825.60000000001</v>
      </c>
      <c r="G39" s="10">
        <v>0</v>
      </c>
      <c r="H39" s="10">
        <v>145825.60000000001</v>
      </c>
      <c r="I39" s="10">
        <v>0</v>
      </c>
      <c r="J39" s="10">
        <v>0</v>
      </c>
      <c r="K39" s="10">
        <f>E39-F39</f>
        <v>54349.399999999994</v>
      </c>
      <c r="L39" s="10">
        <f>D39-F39</f>
        <v>192334.4</v>
      </c>
      <c r="M39" s="10">
        <f>IF(E39=0,0,(F39/E39)*100)</f>
        <v>72.849057075059335</v>
      </c>
      <c r="N39" s="10">
        <f>D39-H39</f>
        <v>192334.4</v>
      </c>
      <c r="O39" s="10">
        <f>E39-H39</f>
        <v>54349.399999999994</v>
      </c>
      <c r="P39" s="10">
        <f>IF(E39=0,0,(H39/E39)*100)</f>
        <v>72.849057075059335</v>
      </c>
    </row>
    <row r="40" spans="1:16" ht="25.5" x14ac:dyDescent="0.2">
      <c r="A40" s="11" t="s">
        <v>51</v>
      </c>
      <c r="B40" s="12" t="s">
        <v>52</v>
      </c>
      <c r="C40" s="13">
        <v>164450</v>
      </c>
      <c r="D40" s="13">
        <v>338160</v>
      </c>
      <c r="E40" s="13">
        <v>200175</v>
      </c>
      <c r="F40" s="13">
        <v>145825.60000000001</v>
      </c>
      <c r="G40" s="13">
        <v>0</v>
      </c>
      <c r="H40" s="13">
        <v>145825.60000000001</v>
      </c>
      <c r="I40" s="13">
        <v>0</v>
      </c>
      <c r="J40" s="13">
        <v>0</v>
      </c>
      <c r="K40" s="13">
        <f>E40-F40</f>
        <v>54349.399999999994</v>
      </c>
      <c r="L40" s="13">
        <f>D40-F40</f>
        <v>192334.4</v>
      </c>
      <c r="M40" s="13">
        <f>IF(E40=0,0,(F40/E40)*100)</f>
        <v>72.849057075059335</v>
      </c>
      <c r="N40" s="13">
        <f>D40-H40</f>
        <v>192334.4</v>
      </c>
      <c r="O40" s="13">
        <f>E40-H40</f>
        <v>54349.399999999994</v>
      </c>
      <c r="P40" s="13">
        <f>IF(E40=0,0,(H40/E40)*100)</f>
        <v>72.849057075059335</v>
      </c>
    </row>
    <row r="41" spans="1:16" x14ac:dyDescent="0.2">
      <c r="A41" s="8" t="s">
        <v>53</v>
      </c>
      <c r="B41" s="9" t="s">
        <v>54</v>
      </c>
      <c r="C41" s="10">
        <v>1516100</v>
      </c>
      <c r="D41" s="10">
        <v>1723722</v>
      </c>
      <c r="E41" s="10">
        <v>1128978</v>
      </c>
      <c r="F41" s="10">
        <v>743824.92999999982</v>
      </c>
      <c r="G41" s="10">
        <v>0</v>
      </c>
      <c r="H41" s="10">
        <v>743456.62999999977</v>
      </c>
      <c r="I41" s="10">
        <v>618.29999999999995</v>
      </c>
      <c r="J41" s="10">
        <v>0</v>
      </c>
      <c r="K41" s="10">
        <f>E41-F41</f>
        <v>385153.07000000018</v>
      </c>
      <c r="L41" s="10">
        <f>D41-F41</f>
        <v>979897.07000000018</v>
      </c>
      <c r="M41" s="10">
        <f>IF(E41=0,0,(F41/E41)*100)</f>
        <v>65.88480289252756</v>
      </c>
      <c r="N41" s="10">
        <f>D41-H41</f>
        <v>980265.37000000023</v>
      </c>
      <c r="O41" s="10">
        <f>E41-H41</f>
        <v>385521.37000000023</v>
      </c>
      <c r="P41" s="10">
        <f>IF(E41=0,0,(H41/E41)*100)</f>
        <v>65.852180467644175</v>
      </c>
    </row>
    <row r="42" spans="1:16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4" spans="1:16" x14ac:dyDescent="0.2">
      <c r="B44" t="s">
        <v>55</v>
      </c>
      <c r="D44" t="s">
        <v>56</v>
      </c>
      <c r="F44" t="s">
        <v>57</v>
      </c>
    </row>
  </sheetData>
  <mergeCells count="5">
    <mergeCell ref="A7:L7"/>
    <mergeCell ref="A8:L8"/>
    <mergeCell ref="E3:M3"/>
    <mergeCell ref="E4:M4"/>
    <mergeCell ref="F2:H2"/>
  </mergeCells>
  <pageMargins left="0.31496062992125984" right="0.31496062992125984" top="0.39370078740157483" bottom="0.39370078740157483" header="0" footer="0"/>
  <pageSetup paperSize="9" scale="7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2019-08-06T07:50:31Z</cp:lastPrinted>
  <dcterms:created xsi:type="dcterms:W3CDTF">2019-08-06T07:43:23Z</dcterms:created>
  <dcterms:modified xsi:type="dcterms:W3CDTF">2019-08-06T07:51:18Z</dcterms:modified>
</cp:coreProperties>
</file>