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activeTab="0"/>
  </bookViews>
  <sheets>
    <sheet name="Лист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<sst xmlns="http://schemas.openxmlformats.org/spreadsheetml/2006/main" count="146" uniqueCount="118">
  <si>
    <t>Загальний фонд</t>
  </si>
  <si>
    <t>Утримання та розвиток автомобільних доріг та дорожньої інфраструктури за рахунок коштів місцевого бюджету</t>
  </si>
  <si>
    <t>Інші заходи, пов`язані з економічною діяльністю</t>
  </si>
  <si>
    <t>Будівництво інших об`єктів соціальної та виробничої інфраструктури комунальної власності</t>
  </si>
  <si>
    <t>Секретар сільської ради</t>
  </si>
  <si>
    <t>Організація благоустрою населених пунктів</t>
  </si>
  <si>
    <t>Розроблення схем планування та забудови територій (містобудівної документації)</t>
  </si>
  <si>
    <t>Додаток 5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</si>
  <si>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</si>
  <si>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</si>
  <si>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</si>
  <si>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</si>
  <si>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усього</t>
  </si>
  <si>
    <t>у тому числі бюджет розвитку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</si>
  <si>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</si>
  <si>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</si>
  <si>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</si>
  <si>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Спеціальний фонд </t>
  </si>
  <si>
    <t>УСЬОГО ВИДАТКІВ</t>
  </si>
  <si>
    <t>Передбачено у видатках сільського бюджету на 2019 рік</t>
  </si>
  <si>
    <t>сільського бюджету на 2019 рік на виконання сільських програм</t>
  </si>
  <si>
    <t>1030</t>
  </si>
  <si>
    <t>0113192</t>
  </si>
  <si>
    <t>3192</t>
  </si>
  <si>
    <t>0117330</t>
  </si>
  <si>
    <t>7330</t>
  </si>
  <si>
    <t>0443</t>
  </si>
  <si>
    <t>0117350</t>
  </si>
  <si>
    <t>7350</t>
  </si>
  <si>
    <t>0117461</t>
  </si>
  <si>
    <t>7461</t>
  </si>
  <si>
    <t>0456</t>
  </si>
  <si>
    <t>0117693</t>
  </si>
  <si>
    <t>7693</t>
  </si>
  <si>
    <t>0490</t>
  </si>
  <si>
    <t>0160</t>
  </si>
  <si>
    <t>0611020</t>
  </si>
  <si>
    <t>0921</t>
  </si>
  <si>
    <t>0615061</t>
  </si>
  <si>
    <t>5061</t>
  </si>
  <si>
    <t>0810</t>
  </si>
  <si>
    <t>0617324</t>
  </si>
  <si>
    <t>7324</t>
  </si>
  <si>
    <t>Будівництво установ та закладів культури</t>
  </si>
  <si>
    <t>Дата та номер документа, яким затверджено сільську програму</t>
  </si>
  <si>
    <t>0116030</t>
  </si>
  <si>
    <t>6030</t>
  </si>
  <si>
    <t>0620</t>
  </si>
  <si>
    <t>РАЗОМ</t>
  </si>
  <si>
    <t>Програма розвитку земельних відносин на території Первозванівської сільської ради на 2019-2020 роки</t>
  </si>
  <si>
    <t>від 08.11.2018 № 468</t>
  </si>
  <si>
    <t>Про розвиток фізичної культури і спорту в Первозванівській сільській раді на 2019 рік</t>
  </si>
  <si>
    <t>від 18.12.2015 № 58</t>
  </si>
  <si>
    <t>від 22.12.2018 № 534</t>
  </si>
  <si>
    <t>від 22.12.2018 № 527</t>
  </si>
  <si>
    <t>ЗМІНИ ВИДАТКІВ</t>
  </si>
  <si>
    <t>0117130</t>
  </si>
  <si>
    <t>7130</t>
  </si>
  <si>
    <t>0421</t>
  </si>
  <si>
    <t>Здійснення заходів із землеустрою</t>
  </si>
  <si>
    <t>0119730</t>
  </si>
  <si>
    <t>9730</t>
  </si>
  <si>
    <t>0180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</si>
  <si>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</si>
  <si>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</si>
  <si>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</si>
  <si>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</si>
  <si>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</si>
  <si>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</si>
  <si>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</si>
  <si>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</si>
  <si>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</si>
  <si>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</si>
  <si>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Програма економічного і соціального розвитку Первозванівської сільської ради (ОТГ) на 2019 рік</t>
  </si>
  <si>
    <t xml:space="preserve">Програма про благоустрії населенних пунктів  Первозванівської сільської ради на 2016-2020 роки  </t>
  </si>
  <si>
    <t>Виконання інвестиційних проектів в рамках формування інфраструктури об`єднаних територіальних громад</t>
  </si>
  <si>
    <t>0117362</t>
  </si>
  <si>
    <t>7362</t>
  </si>
  <si>
    <t>0110191</t>
  </si>
  <si>
    <t>0191</t>
  </si>
  <si>
    <t>Проведення місцевих виборів</t>
  </si>
  <si>
    <t>0117670</t>
  </si>
  <si>
    <t>7670</t>
  </si>
  <si>
    <t>Внески до статутного капіталу суб`єктів господарювання</t>
  </si>
  <si>
    <t>0611162</t>
  </si>
  <si>
    <t>1162</t>
  </si>
  <si>
    <t>0990</t>
  </si>
  <si>
    <t>Інші програми та заходи у сфері освіти</t>
  </si>
  <si>
    <t>Програма фінансової підтримки комунальних підприємств Первозванівської сільської ради на 2019 рік, Про затвердження Програми зайнятості населення Первозванівської сільської ради (ОТГ) на 2018-2020 роки</t>
  </si>
  <si>
    <t>від 22.12.2018 № 530, від 09.02.2018 № 71</t>
  </si>
  <si>
    <t>Субвенція з місцевого бюджету на співфінансування інвестиційних проектів</t>
  </si>
  <si>
    <t>0119750</t>
  </si>
  <si>
    <t>0100000</t>
  </si>
  <si>
    <t>Первозванівська сільська рада</t>
  </si>
  <si>
    <t>1.</t>
  </si>
  <si>
    <t>Відділ освіти, молоді та спорту, культури та туризму виконавчого комітету Первозванівської сільської ради</t>
  </si>
  <si>
    <t>0600000</t>
  </si>
  <si>
    <t>2.</t>
  </si>
  <si>
    <t>4.</t>
  </si>
  <si>
    <t>5.</t>
  </si>
  <si>
    <t xml:space="preserve">Назва програми, головного розпорядника коштів місцевого бюджету, відповідального виконавця та напрямку видатків </t>
  </si>
  <si>
    <t xml:space="preserve">Первозванівської сільської ради   </t>
  </si>
  <si>
    <t xml:space="preserve">до проекту рішення                                                                 
</t>
  </si>
  <si>
    <t xml:space="preserve">від __листопада 2019 року №    </t>
  </si>
  <si>
    <t>Вікторія ЛЕЩЕНКО</t>
  </si>
  <si>
    <t>0117324</t>
  </si>
  <si>
    <t>Будівництво інших об'єктів соціальної та виробничої інфраструктури комунальної власності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</si>
  <si>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</si>
  <si>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</si>
  <si>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</si>
  <si>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</si>
  <si>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Програма розвитку культури, мистецтва та охорони культурної спадщини Первозванівської сільської ради на 2019-2020 роки</t>
  </si>
  <si>
    <t>від 26.06.2019 № 757</t>
  </si>
  <si>
    <t xml:space="preserve">"Програма підвезення вихованців дошкільних навчальних закладів, учнів загальноосвітніх навчальних закладів Первозванівської сільської ради на 2018-2020 роки.  </t>
  </si>
  <si>
    <t xml:space="preserve"> від 22.12.2017 № 66</t>
  </si>
  <si>
    <t>3.</t>
  </si>
  <si>
    <t>6.</t>
  </si>
  <si>
    <t>7.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</si>
</sst>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7" fillId="46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51" fillId="0" borderId="7" applyNumberFormat="0" applyFill="0" applyAlignment="0" applyProtection="0"/>
    <xf numFmtId="0" fontId="11" fillId="0" borderId="8" applyNumberFormat="0" applyFill="0" applyAlignment="0" applyProtection="0"/>
    <xf numFmtId="0" fontId="52" fillId="47" borderId="9" applyNumberFormat="0" applyAlignment="0" applyProtection="0"/>
    <xf numFmtId="0" fontId="9" fillId="48" borderId="10" applyNumberFormat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4" fillId="50" borderId="1" applyNumberFormat="0" applyAlignment="0" applyProtection="0"/>
    <xf numFmtId="0" fontId="20" fillId="0" borderId="0">
      <alignment/>
      <protection/>
    </xf>
    <xf numFmtId="0" fontId="55" fillId="0" borderId="0">
      <alignment/>
      <protection/>
    </xf>
    <xf numFmtId="0" fontId="23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" fillId="3" borderId="0" applyNumberFormat="0" applyBorder="0" applyAlignment="0" applyProtection="0"/>
    <xf numFmtId="0" fontId="57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8" fillId="50" borderId="14" applyNumberFormat="0" applyAlignment="0" applyProtection="0"/>
    <xf numFmtId="0" fontId="17" fillId="0" borderId="15" applyNumberFormat="0" applyFill="0" applyAlignment="0" applyProtection="0"/>
    <xf numFmtId="0" fontId="59" fillId="54" borderId="0" applyNumberFormat="0" applyBorder="0" applyAlignment="0" applyProtection="0"/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 vertical="top"/>
      <protection/>
    </xf>
    <xf numFmtId="0" fontId="25" fillId="0" borderId="0" xfId="0" applyNumberFormat="1" applyFont="1" applyFill="1" applyAlignment="1" applyProtection="1">
      <alignment horizontal="left" vertical="top" wrapText="1"/>
      <protection/>
    </xf>
    <xf numFmtId="0" fontId="26" fillId="0" borderId="0" xfId="0" applyFont="1" applyAlignment="1">
      <alignment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vertical="center" wrapText="1"/>
    </xf>
    <xf numFmtId="0" fontId="26" fillId="0" borderId="16" xfId="0" applyFont="1" applyBorder="1" applyAlignment="1">
      <alignment horizontal="left" vertical="center" wrapText="1"/>
    </xf>
    <xf numFmtId="0" fontId="62" fillId="0" borderId="16" xfId="0" applyFont="1" applyFill="1" applyBorder="1" applyAlignment="1" quotePrefix="1">
      <alignment horizontal="center" vertical="center" wrapText="1"/>
    </xf>
    <xf numFmtId="2" fontId="62" fillId="0" borderId="16" xfId="0" applyNumberFormat="1" applyFont="1" applyFill="1" applyBorder="1" applyAlignment="1" quotePrefix="1">
      <alignment horizontal="center" vertical="center" wrapText="1"/>
    </xf>
    <xf numFmtId="2" fontId="62" fillId="0" borderId="16" xfId="0" applyNumberFormat="1" applyFont="1" applyFill="1" applyBorder="1" applyAlignment="1" quotePrefix="1">
      <alignment vertical="center" wrapText="1"/>
    </xf>
    <xf numFmtId="0" fontId="27" fillId="0" borderId="16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16" xfId="0" applyFont="1" applyFill="1" applyBorder="1" applyAlignment="1" quotePrefix="1">
      <alignment horizontal="center" vertical="center" wrapText="1"/>
    </xf>
    <xf numFmtId="2" fontId="26" fillId="0" borderId="16" xfId="0" applyNumberFormat="1" applyFont="1" applyFill="1" applyBorder="1" applyAlignment="1" quotePrefix="1">
      <alignment horizontal="center" vertical="center" wrapText="1"/>
    </xf>
    <xf numFmtId="2" fontId="26" fillId="0" borderId="16" xfId="0" applyNumberFormat="1" applyFont="1" applyFill="1" applyBorder="1" applyAlignment="1" quotePrefix="1">
      <alignment vertical="center" wrapText="1"/>
    </xf>
    <xf numFmtId="0" fontId="27" fillId="0" borderId="0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28" fillId="0" borderId="16" xfId="0" applyFont="1" applyBorder="1" applyAlignment="1">
      <alignment/>
    </xf>
    <xf numFmtId="0" fontId="18" fillId="0" borderId="0" xfId="0" applyFont="1" applyAlignment="1">
      <alignment/>
    </xf>
    <xf numFmtId="2" fontId="63" fillId="0" borderId="16" xfId="0" applyNumberFormat="1" applyFont="1" applyFill="1" applyBorder="1" applyAlignment="1" quotePrefix="1">
      <alignment vertical="center" wrapText="1"/>
    </xf>
    <xf numFmtId="0" fontId="64" fillId="0" borderId="16" xfId="0" applyFont="1" applyFill="1" applyBorder="1" applyAlignment="1" quotePrefix="1">
      <alignment horizontal="center" vertical="center" wrapText="1"/>
    </xf>
    <xf numFmtId="0" fontId="28" fillId="0" borderId="16" xfId="0" applyNumberFormat="1" applyFont="1" applyFill="1" applyBorder="1" applyAlignment="1" applyProtection="1">
      <alignment horizontal="left" vertical="center" wrapText="1"/>
      <protection/>
    </xf>
    <xf numFmtId="0" fontId="29" fillId="0" borderId="16" xfId="0" applyFont="1" applyFill="1" applyBorder="1" applyAlignment="1" quotePrefix="1">
      <alignment horizontal="center" vertical="center" wrapText="1"/>
    </xf>
    <xf numFmtId="2" fontId="29" fillId="0" borderId="16" xfId="0" applyNumberFormat="1" applyFont="1" applyFill="1" applyBorder="1" applyAlignment="1" quotePrefix="1">
      <alignment horizontal="center" vertical="center" wrapText="1"/>
    </xf>
    <xf numFmtId="0" fontId="29" fillId="0" borderId="16" xfId="0" applyFont="1" applyBorder="1" applyAlignment="1">
      <alignment horizontal="left" vertical="center" wrapText="1"/>
    </xf>
    <xf numFmtId="0" fontId="30" fillId="0" borderId="16" xfId="0" applyFont="1" applyBorder="1" applyAlignment="1">
      <alignment vertical="center"/>
    </xf>
    <xf numFmtId="0" fontId="29" fillId="0" borderId="0" xfId="0" applyFont="1" applyAlignment="1">
      <alignment/>
    </xf>
    <xf numFmtId="0" fontId="65" fillId="0" borderId="16" xfId="0" applyFont="1" applyFill="1" applyBorder="1" applyAlignment="1" quotePrefix="1">
      <alignment horizontal="center" vertical="center" wrapText="1"/>
    </xf>
    <xf numFmtId="2" fontId="65" fillId="0" borderId="16" xfId="0" applyNumberFormat="1" applyFont="1" applyFill="1" applyBorder="1" applyAlignment="1" quotePrefix="1">
      <alignment horizontal="center" vertical="center" wrapText="1"/>
    </xf>
    <xf numFmtId="200" fontId="29" fillId="0" borderId="16" xfId="95" applyNumberFormat="1" applyFont="1" applyBorder="1" applyAlignment="1">
      <alignment vertical="center" wrapText="1"/>
      <protection/>
    </xf>
    <xf numFmtId="0" fontId="28" fillId="0" borderId="16" xfId="0" applyFont="1" applyFill="1" applyBorder="1" applyAlignment="1" quotePrefix="1">
      <alignment horizontal="center" vertical="center" wrapText="1"/>
    </xf>
    <xf numFmtId="2" fontId="28" fillId="0" borderId="16" xfId="0" applyNumberFormat="1" applyFont="1" applyFill="1" applyBorder="1" applyAlignment="1" quotePrefix="1">
      <alignment horizontal="center" vertical="center" wrapText="1"/>
    </xf>
    <xf numFmtId="0" fontId="27" fillId="0" borderId="16" xfId="0" applyFont="1" applyBorder="1" applyAlignment="1">
      <alignment horizontal="left" vertical="center" wrapText="1"/>
    </xf>
    <xf numFmtId="0" fontId="28" fillId="0" borderId="16" xfId="0" applyFont="1" applyBorder="1" applyAlignment="1">
      <alignment vertical="center"/>
    </xf>
    <xf numFmtId="2" fontId="29" fillId="0" borderId="16" xfId="0" applyNumberFormat="1" applyFont="1" applyFill="1" applyBorder="1" applyAlignment="1" quotePrefix="1">
      <alignment vertical="center" wrapText="1"/>
    </xf>
    <xf numFmtId="0" fontId="29" fillId="0" borderId="17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2" fontId="64" fillId="0" borderId="16" xfId="0" applyNumberFormat="1" applyFont="1" applyFill="1" applyBorder="1" applyAlignment="1" quotePrefix="1">
      <alignment vertical="center" wrapText="1"/>
    </xf>
    <xf numFmtId="0" fontId="66" fillId="0" borderId="16" xfId="0" applyFont="1" applyFill="1" applyBorder="1" applyAlignment="1" quotePrefix="1">
      <alignment horizontal="center" vertical="center" wrapText="1"/>
    </xf>
    <xf numFmtId="0" fontId="29" fillId="0" borderId="16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62" fillId="0" borderId="16" xfId="0" applyFont="1" applyBorder="1" applyAlignment="1" quotePrefix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2" fontId="62" fillId="0" borderId="16" xfId="0" applyNumberFormat="1" applyFont="1" applyBorder="1" applyAlignment="1">
      <alignment vertical="center" wrapText="1"/>
    </xf>
    <xf numFmtId="2" fontId="66" fillId="0" borderId="16" xfId="0" applyNumberFormat="1" applyFont="1" applyFill="1" applyBorder="1" applyAlignment="1" quotePrefix="1">
      <alignment vertical="center" wrapText="1"/>
    </xf>
    <xf numFmtId="0" fontId="29" fillId="0" borderId="18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left" vertical="top" wrapText="1"/>
      <protection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2" fontId="66" fillId="0" borderId="16" xfId="0" applyNumberFormat="1" applyFont="1" applyFill="1" applyBorder="1" applyAlignment="1" quotePrefix="1">
      <alignment horizontal="center" vertical="center" wrapText="1"/>
    </xf>
    <xf numFmtId="0" fontId="27" fillId="0" borderId="16" xfId="0" applyFont="1" applyBorder="1" applyAlignment="1">
      <alignment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3">
      <selection activeCell="A18" sqref="A18:IV18"/>
    </sheetView>
  </sheetViews>
  <sheetFormatPr defaultColWidth="9.33203125" defaultRowHeight="12.75"/>
  <cols>
    <col min="1" max="1" width="10.83203125" style="12" customWidth="1"/>
    <col min="2" max="2" width="10.5" style="12" customWidth="1"/>
    <col min="3" max="3" width="10.83203125" style="12" customWidth="1"/>
    <col min="4" max="4" width="81.33203125" style="12" customWidth="1"/>
    <col min="5" max="5" width="11.83203125" style="12" customWidth="1"/>
    <col min="6" max="6" width="13" style="12" customWidth="1"/>
    <col min="7" max="7" width="12.16015625" style="12" customWidth="1"/>
    <col min="8" max="8" width="10.33203125" style="12" customWidth="1"/>
    <col min="9" max="9" width="12.33203125" style="12" customWidth="1"/>
    <col min="10" max="16384" width="8.83203125" style="12" customWidth="1"/>
  </cols>
  <sheetData>
    <row r="1" spans="6:9" ht="13.5">
      <c r="F1" s="1" t="s">
        <v>7</v>
      </c>
      <c r="H1" s="1"/>
      <c r="I1" s="1"/>
    </row>
    <row r="2" spans="6:9" ht="13.5" customHeight="1">
      <c r="F2" s="51" t="s">
        <v>102</v>
      </c>
      <c r="G2" s="51"/>
      <c r="H2" s="51"/>
      <c r="I2" s="51"/>
    </row>
    <row r="3" spans="6:9" ht="13.5" customHeight="1">
      <c r="F3" s="51" t="s">
        <v>101</v>
      </c>
      <c r="G3" s="51"/>
      <c r="H3" s="51"/>
      <c r="I3" s="2"/>
    </row>
    <row r="4" spans="6:9" ht="13.5" customHeight="1">
      <c r="F4" s="51" t="s">
        <v>103</v>
      </c>
      <c r="G4" s="51"/>
      <c r="H4" s="51"/>
      <c r="I4" s="51"/>
    </row>
    <row r="5" spans="7:9" ht="13.5">
      <c r="G5" s="2"/>
      <c r="H5" s="2"/>
      <c r="I5" s="2"/>
    </row>
    <row r="6" spans="1:9" ht="15">
      <c r="A6" s="58" t="s">
        <v>55</v>
      </c>
      <c r="B6" s="58"/>
      <c r="C6" s="58"/>
      <c r="D6" s="58"/>
      <c r="E6" s="58"/>
      <c r="F6" s="58"/>
      <c r="G6" s="58"/>
      <c r="H6" s="58"/>
      <c r="I6" s="58"/>
    </row>
    <row r="7" spans="1:9" ht="15">
      <c r="A7" s="58" t="s">
        <v>20</v>
      </c>
      <c r="B7" s="58"/>
      <c r="C7" s="58"/>
      <c r="D7" s="58"/>
      <c r="E7" s="58"/>
      <c r="F7" s="58"/>
      <c r="G7" s="58"/>
      <c r="H7" s="58"/>
      <c r="I7" s="58"/>
    </row>
    <row r="9" spans="1:9" ht="12.75">
      <c r="A9" s="48" t="s">
        <v>14</v>
      </c>
      <c r="B9" s="48" t="s">
        <v>15</v>
      </c>
      <c r="C9" s="48" t="s">
        <v>16</v>
      </c>
      <c r="D9" s="48" t="s">
        <v>100</v>
      </c>
      <c r="E9" s="55" t="s">
        <v>44</v>
      </c>
      <c r="F9" s="52" t="s">
        <v>19</v>
      </c>
      <c r="G9" s="53"/>
      <c r="H9" s="53"/>
      <c r="I9" s="54"/>
    </row>
    <row r="10" spans="1:9" s="3" customFormat="1" ht="26.25" customHeight="1">
      <c r="A10" s="49"/>
      <c r="B10" s="49"/>
      <c r="C10" s="49"/>
      <c r="D10" s="49"/>
      <c r="E10" s="57"/>
      <c r="F10" s="47" t="s">
        <v>0</v>
      </c>
      <c r="G10" s="47" t="s">
        <v>17</v>
      </c>
      <c r="H10" s="47"/>
      <c r="I10" s="55" t="s">
        <v>18</v>
      </c>
    </row>
    <row r="11" spans="1:9" s="3" customFormat="1" ht="49.5" customHeight="1">
      <c r="A11" s="50"/>
      <c r="B11" s="50"/>
      <c r="C11" s="50"/>
      <c r="D11" s="50"/>
      <c r="E11" s="56"/>
      <c r="F11" s="47"/>
      <c r="G11" s="4" t="s">
        <v>12</v>
      </c>
      <c r="H11" s="4" t="s">
        <v>13</v>
      </c>
      <c r="I11" s="56"/>
    </row>
    <row r="12" spans="1:9" s="27" customFormat="1" ht="24" customHeight="1">
      <c r="A12" s="28" t="s">
        <v>94</v>
      </c>
      <c r="B12" s="28"/>
      <c r="C12" s="29"/>
      <c r="D12" s="30" t="s">
        <v>74</v>
      </c>
      <c r="E12" s="25" t="s">
        <v>52</v>
      </c>
      <c r="F12" s="26"/>
      <c r="G12" s="26"/>
      <c r="H12" s="26"/>
      <c r="I12" s="26"/>
    </row>
    <row r="13" spans="1:9" s="11" customFormat="1" ht="19.5" customHeight="1">
      <c r="A13" s="21" t="s">
        <v>92</v>
      </c>
      <c r="B13" s="31"/>
      <c r="C13" s="32"/>
      <c r="D13" s="22" t="s">
        <v>93</v>
      </c>
      <c r="E13" s="33"/>
      <c r="F13" s="34">
        <f>F14</f>
        <v>224390</v>
      </c>
      <c r="G13" s="34"/>
      <c r="H13" s="34"/>
      <c r="I13" s="34">
        <f>I14</f>
        <v>209500</v>
      </c>
    </row>
    <row r="14" spans="1:9" s="3" customFormat="1" ht="20.25" customHeight="1">
      <c r="A14" s="13" t="s">
        <v>45</v>
      </c>
      <c r="B14" s="13" t="s">
        <v>46</v>
      </c>
      <c r="C14" s="14" t="s">
        <v>47</v>
      </c>
      <c r="D14" s="15" t="s">
        <v>5</v>
      </c>
      <c r="E14" s="6"/>
      <c r="F14" s="17">
        <v>224390</v>
      </c>
      <c r="G14" s="17">
        <v>-14890</v>
      </c>
      <c r="H14" s="17">
        <v>-14890</v>
      </c>
      <c r="I14" s="17">
        <f>F14+H14</f>
        <v>209500</v>
      </c>
    </row>
    <row r="15" spans="1:9" s="27" customFormat="1" ht="24" customHeight="1">
      <c r="A15" s="23" t="s">
        <v>97</v>
      </c>
      <c r="B15" s="23"/>
      <c r="C15" s="24"/>
      <c r="D15" s="35" t="s">
        <v>73</v>
      </c>
      <c r="E15" s="36" t="s">
        <v>53</v>
      </c>
      <c r="F15" s="26"/>
      <c r="G15" s="26"/>
      <c r="H15" s="26"/>
      <c r="I15" s="26"/>
    </row>
    <row r="16" spans="1:9" s="11" customFormat="1" ht="21" customHeight="1">
      <c r="A16" s="21" t="s">
        <v>92</v>
      </c>
      <c r="B16" s="31"/>
      <c r="C16" s="32"/>
      <c r="D16" s="22" t="s">
        <v>93</v>
      </c>
      <c r="E16" s="37"/>
      <c r="F16" s="34">
        <f>F17+F19+F21+F24+F25+F26+F28</f>
        <v>138800</v>
      </c>
      <c r="G16" s="34">
        <f>G17+G19+G21+G24+G25+G26+G28+G18</f>
        <v>-100000</v>
      </c>
      <c r="H16" s="34">
        <f>H17+H19+H21+H24+H25+H26+H28+H18</f>
        <v>-100000</v>
      </c>
      <c r="I16" s="34">
        <f>I17+I19+I21+I24+I25+I26+I28+I18</f>
        <v>38800</v>
      </c>
    </row>
    <row r="17" spans="1:9" s="3" customFormat="1" ht="19.5" customHeight="1" hidden="1">
      <c r="A17" s="7" t="s">
        <v>78</v>
      </c>
      <c r="B17" s="7" t="s">
        <v>79</v>
      </c>
      <c r="C17" s="8" t="s">
        <v>35</v>
      </c>
      <c r="D17" s="20" t="s">
        <v>80</v>
      </c>
      <c r="E17" s="5"/>
      <c r="F17" s="17"/>
      <c r="G17" s="17"/>
      <c r="H17" s="17"/>
      <c r="I17" s="17">
        <f>F17+H17</f>
        <v>0</v>
      </c>
    </row>
    <row r="18" spans="1:9" s="3" customFormat="1" ht="19.5" customHeight="1" hidden="1">
      <c r="A18" s="7"/>
      <c r="B18" s="7"/>
      <c r="C18" s="8"/>
      <c r="D18" s="20"/>
      <c r="E18" s="5"/>
      <c r="F18" s="17"/>
      <c r="G18" s="17"/>
      <c r="H18" s="17"/>
      <c r="I18" s="17">
        <f>F18+H18</f>
        <v>0</v>
      </c>
    </row>
    <row r="19" spans="1:9" s="3" customFormat="1" ht="33" customHeight="1">
      <c r="A19" s="13" t="s">
        <v>22</v>
      </c>
      <c r="B19" s="13" t="s">
        <v>23</v>
      </c>
      <c r="C19" s="14" t="s">
        <v>21</v>
      </c>
      <c r="D19" s="15" t="s">
        <v>10</v>
      </c>
      <c r="E19" s="5"/>
      <c r="F19" s="17">
        <v>1800</v>
      </c>
      <c r="G19" s="17"/>
      <c r="H19" s="17"/>
      <c r="I19" s="17">
        <f>F19+H19</f>
        <v>1800</v>
      </c>
    </row>
    <row r="20" spans="1:9" s="3" customFormat="1" ht="30" customHeight="1" hidden="1">
      <c r="A20" s="13" t="s">
        <v>24</v>
      </c>
      <c r="B20" s="13" t="s">
        <v>25</v>
      </c>
      <c r="C20" s="14" t="s">
        <v>26</v>
      </c>
      <c r="D20" s="15" t="s">
        <v>3</v>
      </c>
      <c r="E20" s="5"/>
      <c r="F20" s="17"/>
      <c r="G20" s="17"/>
      <c r="H20" s="17"/>
      <c r="I20" s="17">
        <f>F20+H20</f>
        <v>0</v>
      </c>
    </row>
    <row r="21" spans="1:9" s="3" customFormat="1" ht="31.5" customHeight="1">
      <c r="A21" s="13" t="s">
        <v>29</v>
      </c>
      <c r="B21" s="13" t="s">
        <v>30</v>
      </c>
      <c r="C21" s="14" t="s">
        <v>31</v>
      </c>
      <c r="D21" s="15" t="s">
        <v>1</v>
      </c>
      <c r="E21" s="5"/>
      <c r="F21" s="17"/>
      <c r="G21" s="17">
        <v>-100000</v>
      </c>
      <c r="H21" s="17">
        <v>-100000</v>
      </c>
      <c r="I21" s="17">
        <f aca="true" t="shared" si="0" ref="I21:I39">F21+H21</f>
        <v>-100000</v>
      </c>
    </row>
    <row r="22" spans="1:9" s="3" customFormat="1" ht="18.75" customHeight="1">
      <c r="A22" s="42" t="s">
        <v>24</v>
      </c>
      <c r="B22" s="42">
        <v>7330</v>
      </c>
      <c r="C22" s="43" t="s">
        <v>26</v>
      </c>
      <c r="D22" s="44" t="s">
        <v>106</v>
      </c>
      <c r="E22" s="5"/>
      <c r="F22" s="17"/>
      <c r="G22" s="17">
        <v>-320</v>
      </c>
      <c r="H22" s="17">
        <v>-320</v>
      </c>
      <c r="I22" s="17">
        <f t="shared" si="0"/>
        <v>-320</v>
      </c>
    </row>
    <row r="23" spans="1:9" s="3" customFormat="1" ht="48.75" customHeight="1">
      <c r="A23" s="7" t="s">
        <v>60</v>
      </c>
      <c r="B23" s="7" t="s">
        <v>61</v>
      </c>
      <c r="C23" s="8" t="s">
        <v>62</v>
      </c>
      <c r="D23" s="9" t="s">
        <v>63</v>
      </c>
      <c r="E23" s="5"/>
      <c r="F23" s="17">
        <v>-140000</v>
      </c>
      <c r="G23" s="17"/>
      <c r="H23" s="17"/>
      <c r="I23" s="17">
        <f t="shared" si="0"/>
        <v>-140000</v>
      </c>
    </row>
    <row r="24" spans="1:9" s="3" customFormat="1" ht="22.5" customHeight="1" hidden="1">
      <c r="A24" s="7" t="s">
        <v>91</v>
      </c>
      <c r="B24" s="7">
        <v>9750</v>
      </c>
      <c r="C24" s="8">
        <v>180</v>
      </c>
      <c r="D24" s="9" t="s">
        <v>90</v>
      </c>
      <c r="E24" s="5"/>
      <c r="F24" s="17"/>
      <c r="G24" s="17"/>
      <c r="H24" s="17"/>
      <c r="I24" s="17">
        <f t="shared" si="0"/>
        <v>0</v>
      </c>
    </row>
    <row r="25" spans="1:9" s="3" customFormat="1" ht="18" customHeight="1">
      <c r="A25" s="7" t="s">
        <v>64</v>
      </c>
      <c r="B25" s="7" t="s">
        <v>65</v>
      </c>
      <c r="C25" s="8" t="s">
        <v>62</v>
      </c>
      <c r="D25" s="9" t="s">
        <v>66</v>
      </c>
      <c r="E25" s="5"/>
      <c r="F25" s="17">
        <v>137000</v>
      </c>
      <c r="G25" s="17"/>
      <c r="H25" s="17"/>
      <c r="I25" s="17">
        <f t="shared" si="0"/>
        <v>137000</v>
      </c>
    </row>
    <row r="26" spans="1:9" s="3" customFormat="1" ht="32.25" customHeight="1" hidden="1">
      <c r="A26" s="7" t="s">
        <v>67</v>
      </c>
      <c r="B26" s="7" t="s">
        <v>68</v>
      </c>
      <c r="C26" s="8" t="s">
        <v>62</v>
      </c>
      <c r="D26" s="9" t="s">
        <v>69</v>
      </c>
      <c r="E26" s="5"/>
      <c r="F26" s="17"/>
      <c r="G26" s="17"/>
      <c r="H26" s="17"/>
      <c r="I26" s="17">
        <f t="shared" si="0"/>
        <v>0</v>
      </c>
    </row>
    <row r="27" spans="1:9" s="3" customFormat="1" ht="23.25" customHeight="1">
      <c r="A27" s="13" t="s">
        <v>105</v>
      </c>
      <c r="B27" s="13" t="s">
        <v>42</v>
      </c>
      <c r="C27" s="14" t="s">
        <v>26</v>
      </c>
      <c r="D27" s="15" t="s">
        <v>43</v>
      </c>
      <c r="E27" s="5"/>
      <c r="F27" s="17"/>
      <c r="G27" s="17">
        <v>-18382</v>
      </c>
      <c r="H27" s="17">
        <v>-18382</v>
      </c>
      <c r="I27" s="17">
        <f t="shared" si="0"/>
        <v>-18382</v>
      </c>
    </row>
    <row r="28" spans="1:9" s="3" customFormat="1" ht="21" customHeight="1" hidden="1">
      <c r="A28" s="7" t="s">
        <v>76</v>
      </c>
      <c r="B28" s="7" t="s">
        <v>77</v>
      </c>
      <c r="C28" s="8" t="s">
        <v>34</v>
      </c>
      <c r="D28" s="9" t="s">
        <v>75</v>
      </c>
      <c r="E28" s="5"/>
      <c r="F28" s="17"/>
      <c r="G28" s="17"/>
      <c r="H28" s="17"/>
      <c r="I28" s="17">
        <f t="shared" si="0"/>
        <v>0</v>
      </c>
    </row>
    <row r="29" spans="1:9" s="3" customFormat="1" ht="34.5" customHeight="1">
      <c r="A29" s="39" t="s">
        <v>96</v>
      </c>
      <c r="B29" s="7"/>
      <c r="C29" s="8"/>
      <c r="D29" s="38" t="s">
        <v>95</v>
      </c>
      <c r="E29" s="5"/>
      <c r="F29" s="34">
        <f>F30+F31+F32</f>
        <v>0</v>
      </c>
      <c r="G29" s="34">
        <f>G30+G31+G32+G33</f>
        <v>-447400</v>
      </c>
      <c r="H29" s="34">
        <f>H30+H31+H32+H33</f>
        <v>-447400</v>
      </c>
      <c r="I29" s="34">
        <f>I30+I31+I32+I33</f>
        <v>-447400</v>
      </c>
    </row>
    <row r="30" spans="1:9" s="3" customFormat="1" ht="30" customHeight="1">
      <c r="A30" s="7" t="s">
        <v>36</v>
      </c>
      <c r="B30" s="7" t="s">
        <v>8</v>
      </c>
      <c r="C30" s="8" t="s">
        <v>37</v>
      </c>
      <c r="D30" s="9" t="s">
        <v>9</v>
      </c>
      <c r="E30" s="5"/>
      <c r="F30" s="17"/>
      <c r="G30" s="17">
        <v>-247400</v>
      </c>
      <c r="H30" s="17">
        <v>-247400</v>
      </c>
      <c r="I30" s="17">
        <f>F30+H30</f>
        <v>-247400</v>
      </c>
    </row>
    <row r="31" spans="1:9" s="3" customFormat="1" ht="18" customHeight="1">
      <c r="A31" s="7" t="s">
        <v>84</v>
      </c>
      <c r="B31" s="7" t="s">
        <v>85</v>
      </c>
      <c r="C31" s="8" t="s">
        <v>86</v>
      </c>
      <c r="D31" s="9" t="s">
        <v>87</v>
      </c>
      <c r="E31" s="5"/>
      <c r="F31" s="17"/>
      <c r="G31" s="17"/>
      <c r="H31" s="17"/>
      <c r="I31" s="17">
        <f>F31+H31</f>
        <v>0</v>
      </c>
    </row>
    <row r="32" spans="1:9" s="3" customFormat="1" ht="34.5" customHeight="1">
      <c r="A32" s="7" t="s">
        <v>70</v>
      </c>
      <c r="B32" s="7" t="s">
        <v>71</v>
      </c>
      <c r="C32" s="8" t="s">
        <v>34</v>
      </c>
      <c r="D32" s="9" t="s">
        <v>72</v>
      </c>
      <c r="E32" s="5"/>
      <c r="F32" s="17"/>
      <c r="G32" s="17"/>
      <c r="H32" s="17"/>
      <c r="I32" s="17">
        <f t="shared" si="0"/>
        <v>0</v>
      </c>
    </row>
    <row r="33" spans="1:9" s="3" customFormat="1" ht="21.75" customHeight="1">
      <c r="A33" s="13" t="s">
        <v>41</v>
      </c>
      <c r="B33" s="13" t="s">
        <v>42</v>
      </c>
      <c r="C33" s="14" t="s">
        <v>26</v>
      </c>
      <c r="D33" s="15" t="s">
        <v>43</v>
      </c>
      <c r="E33" s="5"/>
      <c r="F33" s="17"/>
      <c r="G33" s="17">
        <v>-200000</v>
      </c>
      <c r="H33" s="17">
        <v>-200000</v>
      </c>
      <c r="I33" s="17">
        <f t="shared" si="0"/>
        <v>-200000</v>
      </c>
    </row>
    <row r="34" spans="1:9" s="3" customFormat="1" ht="27" customHeight="1">
      <c r="A34" s="28" t="s">
        <v>115</v>
      </c>
      <c r="B34" s="28"/>
      <c r="C34" s="29"/>
      <c r="D34" s="25" t="s">
        <v>111</v>
      </c>
      <c r="E34" s="46" t="s">
        <v>112</v>
      </c>
      <c r="F34" s="17"/>
      <c r="G34" s="17"/>
      <c r="H34" s="17"/>
      <c r="I34" s="17"/>
    </row>
    <row r="35" spans="1:9" s="3" customFormat="1" ht="28.5" customHeight="1">
      <c r="A35" s="39" t="s">
        <v>96</v>
      </c>
      <c r="B35" s="13"/>
      <c r="C35" s="14"/>
      <c r="D35" s="45" t="s">
        <v>95</v>
      </c>
      <c r="E35" s="5"/>
      <c r="F35" s="17"/>
      <c r="G35" s="34">
        <f>G36</f>
        <v>-9000</v>
      </c>
      <c r="H35" s="34">
        <f>H36</f>
        <v>-9000</v>
      </c>
      <c r="I35" s="34">
        <f>I36</f>
        <v>-9000</v>
      </c>
    </row>
    <row r="36" spans="1:9" s="3" customFormat="1" ht="21.75" customHeight="1">
      <c r="A36" s="7" t="s">
        <v>107</v>
      </c>
      <c r="B36" s="7" t="s">
        <v>108</v>
      </c>
      <c r="C36" s="8" t="s">
        <v>109</v>
      </c>
      <c r="D36" s="9" t="s">
        <v>110</v>
      </c>
      <c r="E36" s="5"/>
      <c r="F36" s="17"/>
      <c r="G36" s="17">
        <v>-9000</v>
      </c>
      <c r="H36" s="17">
        <v>-9000</v>
      </c>
      <c r="I36" s="17">
        <f>F36+H36</f>
        <v>-9000</v>
      </c>
    </row>
    <row r="37" spans="1:9" s="27" customFormat="1" ht="30" customHeight="1">
      <c r="A37" s="23" t="s">
        <v>98</v>
      </c>
      <c r="B37" s="23"/>
      <c r="C37" s="24"/>
      <c r="D37" s="40" t="s">
        <v>49</v>
      </c>
      <c r="E37" s="25" t="s">
        <v>50</v>
      </c>
      <c r="F37" s="26"/>
      <c r="G37" s="26"/>
      <c r="H37" s="26"/>
      <c r="I37" s="26"/>
    </row>
    <row r="38" spans="1:9" s="27" customFormat="1" ht="21" customHeight="1">
      <c r="A38" s="21" t="s">
        <v>92</v>
      </c>
      <c r="B38" s="31"/>
      <c r="C38" s="32"/>
      <c r="D38" s="22" t="s">
        <v>93</v>
      </c>
      <c r="E38" s="25"/>
      <c r="F38" s="34">
        <f>F39+F40</f>
        <v>0</v>
      </c>
      <c r="G38" s="34">
        <f>G39+G40</f>
        <v>-30163</v>
      </c>
      <c r="H38" s="34">
        <f>H39+H40</f>
        <v>-30163</v>
      </c>
      <c r="I38" s="34">
        <f>I39+I40</f>
        <v>-30163</v>
      </c>
    </row>
    <row r="39" spans="1:9" s="3" customFormat="1" ht="24" customHeight="1">
      <c r="A39" s="7" t="s">
        <v>56</v>
      </c>
      <c r="B39" s="7" t="s">
        <v>57</v>
      </c>
      <c r="C39" s="8" t="s">
        <v>58</v>
      </c>
      <c r="D39" s="9" t="s">
        <v>59</v>
      </c>
      <c r="E39" s="6"/>
      <c r="F39" s="17"/>
      <c r="G39" s="17"/>
      <c r="H39" s="17"/>
      <c r="I39" s="17">
        <f t="shared" si="0"/>
        <v>0</v>
      </c>
    </row>
    <row r="40" spans="1:9" s="3" customFormat="1" ht="22.5" customHeight="1">
      <c r="A40" s="13" t="s">
        <v>27</v>
      </c>
      <c r="B40" s="13" t="s">
        <v>28</v>
      </c>
      <c r="C40" s="14" t="s">
        <v>26</v>
      </c>
      <c r="D40" s="15" t="s">
        <v>6</v>
      </c>
      <c r="E40" s="6"/>
      <c r="F40" s="17"/>
      <c r="G40" s="17">
        <v>-30163</v>
      </c>
      <c r="H40" s="17">
        <v>-30163</v>
      </c>
      <c r="I40" s="17">
        <f>F40+H40</f>
        <v>-30163</v>
      </c>
    </row>
    <row r="41" spans="1:9" s="27" customFormat="1" ht="48" customHeight="1">
      <c r="A41" s="23" t="s">
        <v>99</v>
      </c>
      <c r="B41" s="23"/>
      <c r="C41" s="24"/>
      <c r="D41" s="41" t="s">
        <v>88</v>
      </c>
      <c r="E41" s="41" t="s">
        <v>89</v>
      </c>
      <c r="F41" s="26"/>
      <c r="G41" s="26"/>
      <c r="H41" s="26"/>
      <c r="I41" s="26"/>
    </row>
    <row r="42" spans="1:9" s="27" customFormat="1" ht="21" customHeight="1">
      <c r="A42" s="21" t="s">
        <v>92</v>
      </c>
      <c r="B42" s="31"/>
      <c r="C42" s="32"/>
      <c r="D42" s="22" t="s">
        <v>93</v>
      </c>
      <c r="E42" s="41"/>
      <c r="F42" s="34">
        <f>F43+F44</f>
        <v>281950</v>
      </c>
      <c r="G42" s="34">
        <f>G43+G44</f>
        <v>0</v>
      </c>
      <c r="H42" s="34">
        <f>H43+H44</f>
        <v>0</v>
      </c>
      <c r="I42" s="34">
        <f>I43+I44</f>
        <v>281950</v>
      </c>
    </row>
    <row r="43" spans="1:9" s="3" customFormat="1" ht="23.25" customHeight="1">
      <c r="A43" s="7" t="s">
        <v>81</v>
      </c>
      <c r="B43" s="7" t="s">
        <v>82</v>
      </c>
      <c r="C43" s="8" t="s">
        <v>34</v>
      </c>
      <c r="D43" s="9" t="s">
        <v>83</v>
      </c>
      <c r="E43" s="5"/>
      <c r="F43" s="17"/>
      <c r="G43" s="17"/>
      <c r="H43" s="17"/>
      <c r="I43" s="17">
        <f>F43+H43</f>
        <v>0</v>
      </c>
    </row>
    <row r="44" spans="1:9" s="3" customFormat="1" ht="22.5" customHeight="1">
      <c r="A44" s="13" t="s">
        <v>32</v>
      </c>
      <c r="B44" s="13" t="s">
        <v>33</v>
      </c>
      <c r="C44" s="14" t="s">
        <v>34</v>
      </c>
      <c r="D44" s="15" t="s">
        <v>2</v>
      </c>
      <c r="E44" s="5"/>
      <c r="F44" s="17">
        <v>281950</v>
      </c>
      <c r="G44" s="17"/>
      <c r="H44" s="17"/>
      <c r="I44" s="17">
        <f>F44+H44</f>
        <v>281950</v>
      </c>
    </row>
    <row r="45" spans="1:9" s="3" customFormat="1" ht="30.75" customHeight="1">
      <c r="A45" s="13" t="s">
        <v>116</v>
      </c>
      <c r="B45" s="13"/>
      <c r="C45" s="14"/>
      <c r="D45" s="25" t="s">
        <v>113</v>
      </c>
      <c r="E45" s="6" t="s">
        <v>114</v>
      </c>
      <c r="F45" s="17"/>
      <c r="G45" s="17"/>
      <c r="H45" s="17"/>
      <c r="I45" s="17"/>
    </row>
    <row r="46" spans="1:9" s="11" customFormat="1" ht="33.75" customHeight="1">
      <c r="A46" s="39" t="s">
        <v>96</v>
      </c>
      <c r="B46" s="39"/>
      <c r="C46" s="59"/>
      <c r="D46" s="38" t="s">
        <v>95</v>
      </c>
      <c r="E46" s="60"/>
      <c r="F46" s="34">
        <f>F47</f>
        <v>109952</v>
      </c>
      <c r="G46" s="34">
        <f>G47</f>
        <v>0</v>
      </c>
      <c r="H46" s="34">
        <f>H47</f>
        <v>0</v>
      </c>
      <c r="I46" s="34">
        <f>I47</f>
        <v>109952</v>
      </c>
    </row>
    <row r="47" spans="1:9" s="3" customFormat="1" ht="36" customHeight="1">
      <c r="A47" s="7" t="s">
        <v>36</v>
      </c>
      <c r="B47" s="7" t="s">
        <v>8</v>
      </c>
      <c r="C47" s="8" t="s">
        <v>37</v>
      </c>
      <c r="D47" s="9" t="s">
        <v>9</v>
      </c>
      <c r="E47" s="5"/>
      <c r="F47" s="17">
        <f>60000+49952</f>
        <v>109952</v>
      </c>
      <c r="G47" s="17"/>
      <c r="H47" s="17"/>
      <c r="I47" s="34">
        <f>F47+G47</f>
        <v>109952</v>
      </c>
    </row>
    <row r="48" spans="1:9" s="27" customFormat="1" ht="27.75" customHeight="1">
      <c r="A48" s="23" t="s">
        <v>117</v>
      </c>
      <c r="B48" s="23"/>
      <c r="C48" s="24"/>
      <c r="D48" s="25" t="s">
        <v>51</v>
      </c>
      <c r="E48" s="25" t="s">
        <v>54</v>
      </c>
      <c r="F48" s="26"/>
      <c r="G48" s="26"/>
      <c r="H48" s="26"/>
      <c r="I48" s="26"/>
    </row>
    <row r="49" spans="1:9" s="27" customFormat="1" ht="34.5" customHeight="1">
      <c r="A49" s="39" t="s">
        <v>96</v>
      </c>
      <c r="B49" s="7"/>
      <c r="C49" s="8"/>
      <c r="D49" s="38" t="s">
        <v>95</v>
      </c>
      <c r="E49" s="25"/>
      <c r="F49" s="34">
        <f>F50</f>
        <v>7180</v>
      </c>
      <c r="G49" s="34">
        <f>G50</f>
        <v>0</v>
      </c>
      <c r="H49" s="34">
        <f>H50</f>
        <v>0</v>
      </c>
      <c r="I49" s="34">
        <f>I50</f>
        <v>7180</v>
      </c>
    </row>
    <row r="50" spans="1:9" s="3" customFormat="1" ht="31.5" customHeight="1">
      <c r="A50" s="13" t="s">
        <v>38</v>
      </c>
      <c r="B50" s="13" t="s">
        <v>39</v>
      </c>
      <c r="C50" s="14" t="s">
        <v>40</v>
      </c>
      <c r="D50" s="15" t="s">
        <v>11</v>
      </c>
      <c r="E50" s="6"/>
      <c r="F50" s="17">
        <v>7180</v>
      </c>
      <c r="G50" s="17"/>
      <c r="H50" s="17"/>
      <c r="I50" s="17">
        <f>F50+H50</f>
        <v>7180</v>
      </c>
    </row>
    <row r="51" spans="1:9" s="11" customFormat="1" ht="29.25" customHeight="1">
      <c r="A51" s="10" t="s">
        <v>48</v>
      </c>
      <c r="B51" s="10"/>
      <c r="C51" s="10"/>
      <c r="D51" s="10"/>
      <c r="E51" s="10"/>
      <c r="F51" s="18">
        <f>F13+F16+F29+F35+F38+F42+F46+F49</f>
        <v>762272</v>
      </c>
      <c r="G51" s="18">
        <f>G13+G16+G29+G35+G38+G42+G46+G49</f>
        <v>-586563</v>
      </c>
      <c r="H51" s="18">
        <f>H13+H16+H29+H35+H38+H42+H46+H49</f>
        <v>-586563</v>
      </c>
      <c r="I51" s="18">
        <f>I13+I16+I29+I35+I38+I42+I46+I49</f>
        <v>160819</v>
      </c>
    </row>
    <row r="52" spans="1:9" s="11" customFormat="1" ht="29.2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2:7" s="19" customFormat="1" ht="15">
      <c r="B53" s="19" t="s">
        <v>4</v>
      </c>
      <c r="G53" s="19" t="s">
        <v>104</v>
      </c>
    </row>
  </sheetData>
  <sheetProtection/>
  <mergeCells count="14">
    <mergeCell ref="F2:I2"/>
    <mergeCell ref="F4:I4"/>
    <mergeCell ref="A6:I6"/>
    <mergeCell ref="A7:I7"/>
    <mergeCell ref="F10:F11"/>
    <mergeCell ref="G10:H10"/>
    <mergeCell ref="A9:A11"/>
    <mergeCell ref="B9:B11"/>
    <mergeCell ref="C9:C11"/>
    <mergeCell ref="F3:H3"/>
    <mergeCell ref="F9:I9"/>
    <mergeCell ref="I10:I11"/>
    <mergeCell ref="D9:D11"/>
    <mergeCell ref="E9:E11"/>
  </mergeCells>
  <printOptions/>
  <pageMargins left="1.1023622047244095" right="0.11811023622047245" top="0.5511811023622047" bottom="0.35433070866141736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2019-11-13T07:12:45Z</cp:lastPrinted>
  <dcterms:created xsi:type="dcterms:W3CDTF">2014-01-17T10:52:16Z</dcterms:created>
  <dcterms:modified xsi:type="dcterms:W3CDTF">2019-11-13T07:12:50Z</dcterms:modified>
  <cp:category/>
  <cp:version/>
  <cp:contentType/>
  <cp:contentStatus/>
</cp:coreProperties>
</file>