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795" windowHeight="12345"/>
  </bookViews>
  <sheets>
    <sheet name="програми" sheetId="1" r:id="rId1"/>
  </sheets>
  <calcPr calcId="145621"/>
</workbook>
</file>

<file path=xl/calcChain.xml><?xml version="1.0" encoding="utf-8"?>
<calcChain xmlns="http://schemas.openxmlformats.org/spreadsheetml/2006/main">
  <c r="G64" i="1" l="1"/>
  <c r="J63" i="1"/>
  <c r="I63" i="1"/>
  <c r="H63" i="1"/>
  <c r="G63" i="1"/>
  <c r="G61" i="1"/>
  <c r="H60" i="1"/>
  <c r="G60" i="1"/>
  <c r="G59" i="1"/>
  <c r="G58" i="1"/>
  <c r="G57" i="1"/>
  <c r="G56" i="1" s="1"/>
  <c r="H56" i="1"/>
  <c r="G54" i="1"/>
  <c r="H53" i="1"/>
  <c r="G53" i="1" s="1"/>
  <c r="G51" i="1"/>
  <c r="G50" i="1" s="1"/>
  <c r="H50" i="1"/>
  <c r="G48" i="1"/>
  <c r="G47" i="1"/>
  <c r="G46" i="1" s="1"/>
  <c r="H46" i="1"/>
  <c r="G45" i="1"/>
  <c r="G42" i="1" s="1"/>
  <c r="G44" i="1"/>
  <c r="G43" i="1"/>
  <c r="J42" i="1"/>
  <c r="I42" i="1"/>
  <c r="H42" i="1"/>
  <c r="H40" i="1"/>
  <c r="H39" i="1" s="1"/>
  <c r="G39" i="1" s="1"/>
  <c r="G40" i="1"/>
  <c r="G37" i="1"/>
  <c r="I36" i="1"/>
  <c r="H36" i="1"/>
  <c r="G36" i="1"/>
  <c r="G34" i="1"/>
  <c r="H33" i="1"/>
  <c r="G33" i="1" s="1"/>
  <c r="G31" i="1"/>
  <c r="G30" i="1"/>
  <c r="H29" i="1"/>
  <c r="G29" i="1" s="1"/>
  <c r="G27" i="1"/>
  <c r="H26" i="1"/>
  <c r="G26" i="1"/>
  <c r="G24" i="1"/>
  <c r="H23" i="1"/>
  <c r="G23" i="1" s="1"/>
  <c r="G22" i="1" s="1"/>
  <c r="J22" i="1"/>
  <c r="I22" i="1"/>
  <c r="H22" i="1"/>
  <c r="G20" i="1"/>
  <c r="J19" i="1"/>
  <c r="I19" i="1"/>
  <c r="H19" i="1"/>
  <c r="G19" i="1"/>
  <c r="G17" i="1"/>
  <c r="J16" i="1"/>
  <c r="I16" i="1"/>
  <c r="H16" i="1"/>
  <c r="G16" i="1"/>
  <c r="G14" i="1"/>
  <c r="J13" i="1"/>
  <c r="I13" i="1"/>
  <c r="H13" i="1"/>
  <c r="G13" i="1"/>
  <c r="G12" i="1"/>
  <c r="J11" i="1"/>
  <c r="J65" i="1" s="1"/>
  <c r="I11" i="1"/>
  <c r="I65" i="1" s="1"/>
  <c r="H11" i="1"/>
  <c r="H65" i="1" s="1"/>
  <c r="G11" i="1"/>
  <c r="G65" i="1" s="1"/>
</calcChain>
</file>

<file path=xl/sharedStrings.xml><?xml version="1.0" encoding="utf-8"?>
<sst xmlns="http://schemas.openxmlformats.org/spreadsheetml/2006/main" count="191" uniqueCount="148">
  <si>
    <t>Додаток 6</t>
  </si>
  <si>
    <t>до рішення Первозванівської сільської ради</t>
  </si>
  <si>
    <t>від 20 грудня 2019 року № 1010</t>
  </si>
  <si>
    <t xml:space="preserve">Розподіл витрат місцевого бюджету на реалізацію місцевих/регіональних програм у 2020 році   </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</si>
  <si>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</si>
  <si>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</si>
  <si>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</si>
  <si>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</si>
  <si>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</si>
  <si>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 </t>
  </si>
  <si>
    <t>Найменування місцевої/регіональної програми</t>
  </si>
  <si>
    <t>Дата і номер документа, яким затверджено місцеву / регіональну програму</t>
  </si>
  <si>
    <t>Усього</t>
  </si>
  <si>
    <t>Загальний фонд</t>
  </si>
  <si>
    <t xml:space="preserve">Спеціальний фонд </t>
  </si>
  <si>
    <t>усього</t>
  </si>
  <si>
    <t>у тому числі бюджет розвитку</t>
  </si>
  <si>
    <t>1.</t>
  </si>
  <si>
    <t>Програма з розвитку і управління персоналом в Первозванівській сільській раді на 2019-2020 роки</t>
  </si>
  <si>
    <t>від 22.12.2018 № 533</t>
  </si>
  <si>
    <t>0110000</t>
  </si>
  <si>
    <t>Первозванівська сільська рада</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</si>
  <si>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</si>
  <si>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</si>
  <si>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</si>
  <si>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ради</t>
  </si>
  <si>
    <t>0610000</t>
  </si>
  <si>
    <t>Відділ освіти, молоді та спорту, культури та туризму виконавчого комітету Первозванівської сільської ради</t>
  </si>
  <si>
    <t>0610160</t>
  </si>
  <si>
    <t>0160</t>
  </si>
  <si>
    <t>Керівництво і управління у відповідній сфері у містах (місті Києві), селищах, селах, об`єднаних територіальних громадах</t>
  </si>
  <si>
    <t>2.</t>
  </si>
  <si>
    <t xml:space="preserve">Програма підтримки адміністративного персоналу "Центр надання соціальних послуг" на території Первозванівської ОТГ на 2019 - 2020 роки </t>
  </si>
  <si>
    <t>від 26.06.2019 № 756</t>
  </si>
  <si>
    <t>0113241</t>
  </si>
  <si>
    <t>3241</t>
  </si>
  <si>
    <t>1090</t>
  </si>
  <si>
    <t>Забезпечення діяльності інших закладів у сфері соціального захисту і соціального забезпечення</t>
  </si>
  <si>
    <t>3.</t>
  </si>
  <si>
    <t xml:space="preserve">"Програма підвезення вихованців дошкільних навчальних закладів, учнів загальноосвітніх навчальних закладів Первозванівської сільської ради на 2018-2020 роки.  </t>
  </si>
  <si>
    <t xml:space="preserve"> від 22.12.2017 № 66</t>
  </si>
  <si>
    <t>0611020</t>
  </si>
  <si>
    <t>1020</t>
  </si>
  <si>
    <t>0921</t>
  </si>
  <si>
    <t>Надання загальної середньої освіти закладами загальної середньої освіти (у тому числі з дошкільними підрозділами (відділеннями, групами))</t>
  </si>
  <si>
    <t>4.</t>
  </si>
  <si>
    <t>Про забезпечення безкоштовного підвезення педагогічних працівників закладів освіти, що належать до комунальної власності Первозванівської сільської ради, розташованих у сільській місцевості, до місця роботи та у зворотному напрямку на 2020-2021 роки</t>
  </si>
  <si>
    <t>від 20.12.2019 № 1005</t>
  </si>
  <si>
    <t>0611010</t>
  </si>
  <si>
    <t>1010</t>
  </si>
  <si>
    <t>0910</t>
  </si>
  <si>
    <t>Надання дошкільної освіти</t>
  </si>
  <si>
    <t>5.</t>
  </si>
  <si>
    <t xml:space="preserve">Програма про благоустрії населенних пунктів  Первозванівської сільської ради на 2016-2020 роки  </t>
  </si>
  <si>
    <t>від 18.12.2015 № 58</t>
  </si>
  <si>
    <t>0100000</t>
  </si>
  <si>
    <t>0116030</t>
  </si>
  <si>
    <t>6030</t>
  </si>
  <si>
    <t>0620</t>
  </si>
  <si>
    <t>Організація благоустрою населених пунктів</t>
  </si>
  <si>
    <t>6.</t>
  </si>
  <si>
    <t>Програма розвитку земельних відносин на території Первозванівської сільської ради на 2019-2020 роки</t>
  </si>
  <si>
    <t>від 08.11.2018 № 468</t>
  </si>
  <si>
    <t>0117130</t>
  </si>
  <si>
    <t>7130</t>
  </si>
  <si>
    <t>0421</t>
  </si>
  <si>
    <t>Здійснення заходів із землеустрою</t>
  </si>
  <si>
    <t>0117350</t>
  </si>
  <si>
    <t>7350</t>
  </si>
  <si>
    <t>0443</t>
  </si>
  <si>
    <t>Розроблення схем планування та забудови територій (містобудівної документації)</t>
  </si>
  <si>
    <t>7.</t>
  </si>
  <si>
    <t>Програма фінансової підтримки комунальних підприємств Первозванівської сільської ради на 2020 рік</t>
  </si>
  <si>
    <t>від 20.12.2019 № 1006</t>
  </si>
  <si>
    <t>0117693</t>
  </si>
  <si>
    <t>7693</t>
  </si>
  <si>
    <t>0490</t>
  </si>
  <si>
    <t>Інші заходи, пов`язані з економічною діяльністю</t>
  </si>
  <si>
    <t>8.</t>
  </si>
  <si>
    <t>Програма охорони навколишнього природного середовища на 2018-2021 роки</t>
  </si>
  <si>
    <t>від 16.02.2018 № 15/1</t>
  </si>
  <si>
    <t>0118340</t>
  </si>
  <si>
    <t>8340</t>
  </si>
  <si>
    <t>0540</t>
  </si>
  <si>
    <t>Природоохоронні заходи за рахунок цільових фондів</t>
  </si>
  <si>
    <t>9.</t>
  </si>
  <si>
    <t>Розвиток фізичної культури і спорту в Первозванівській сільській раді на 2020 -2021 роки</t>
  </si>
  <si>
    <t>від 20.12.2019 № 1003</t>
  </si>
  <si>
    <t>0600000</t>
  </si>
  <si>
    <t>0615061</t>
  </si>
  <si>
    <t>5061</t>
  </si>
  <si>
    <t>0810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</si>
  <si>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</si>
  <si>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t>
  </si>
  <si>
    <t>Програма економічного і соціального розвитку Первозванівської сільської ради (ОТГ) на 2019 - 2020 роки</t>
  </si>
  <si>
    <t>від 22.12.2018 № 534</t>
  </si>
  <si>
    <t>0117330</t>
  </si>
  <si>
    <t>7330</t>
  </si>
  <si>
    <t>Будівництво інших об`єктів соціальної та виробничої інфраструктури комунальної власності</t>
  </si>
  <si>
    <t>0117461</t>
  </si>
  <si>
    <t>7461</t>
  </si>
  <si>
    <t>0456</t>
  </si>
  <si>
    <t>Утримання та розвиток автомобільних доріг та дорожньої інфраструктури за рахунок коштів місцевого бюджету</t>
  </si>
  <si>
    <t>0119770</t>
  </si>
  <si>
    <t>9770</t>
  </si>
  <si>
    <t>0180</t>
  </si>
  <si>
    <t>Інші субвенції з місцевого бюджету</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</si>
  <si>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</si>
  <si>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0611162</t>
  </si>
  <si>
    <t>1162</t>
  </si>
  <si>
    <t>0990</t>
  </si>
  <si>
    <t>Інші програми та заходи у сфері освіти</t>
  </si>
  <si>
    <t>11.</t>
  </si>
  <si>
    <t>Комплексна соціальна програма оздоровлення та відпочинку дітей Первозванівської сільської ради на 2018-2022 роки</t>
  </si>
  <si>
    <t>від 27.04.2018 № 241</t>
  </si>
  <si>
    <t>0613140</t>
  </si>
  <si>
    <t>3140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</si>
  <si>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</si>
  <si>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</si>
  <si>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12.</t>
  </si>
  <si>
    <t xml:space="preserve">Програма відшкодування компенсації за перевезення окремих пільгових категорій громадян на приміських автобусних маршрутах автомобільним транспортом загального користування на 2020-2021 роки </t>
  </si>
  <si>
    <t>від 20.12.2019 № 1007</t>
  </si>
  <si>
    <t>0113033</t>
  </si>
  <si>
    <t>3033</t>
  </si>
  <si>
    <t>1070</t>
  </si>
  <si>
    <t>Компенсаційні виплати на пільговий проїзд автомобільним транспортом окремим категоріям громадян</t>
  </si>
  <si>
    <t>13.</t>
  </si>
  <si>
    <t>Програма соціальної підтримки окремих категорій населення, учасників антитерористичної операції та членів їх сімей на 2019-2020 роки</t>
  </si>
  <si>
    <t>від 22.12.2018 № 532</t>
  </si>
  <si>
    <t>0113191</t>
  </si>
  <si>
    <t>3191</t>
  </si>
  <si>
    <t>1030</t>
  </si>
  <si>
    <t>Інші видатки на соціальний захист ветеранів війни та праці</t>
  </si>
  <si>
    <t>0113242</t>
  </si>
  <si>
    <t>3242</t>
  </si>
  <si>
    <t>Інші заходи у сфері соціального захисту і соціального забезпечення</t>
  </si>
  <si>
    <t>14.</t>
  </si>
  <si>
    <t>Про затвердження Програми Поховання померлих одиноких громадян, осіб без певного місця проживання, громадян, від поховання яких відмовилися рідні, що проживали на території громади та знайдених на території Первозванівської сільської ради невпізнаних трупів на 2018-2022 роки</t>
  </si>
  <si>
    <t>від 27.04.2018 № 223</t>
  </si>
  <si>
    <t>15.</t>
  </si>
  <si>
    <t>Питна вода у Первозванівській сільській раді на 2018-2020 роки</t>
  </si>
  <si>
    <t>від 30.07.2018 № 312</t>
  </si>
  <si>
    <t>0116013</t>
  </si>
  <si>
    <t>6013</t>
  </si>
  <si>
    <t>Забезпечення діяльності водопровідно-каналізаційного господарства</t>
  </si>
  <si>
    <t>РАЗОМ</t>
  </si>
  <si>
    <t>Секретар сільської ради</t>
  </si>
  <si>
    <t>Вікторія ЛЕЩЕНКО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</si>
</sst>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0"/>
      <color theme="1"/>
      <name val="Calibri"/>
      <family val="2"/>
      <charset val="204"/>
      <scheme val="minor"/>
    </font>
    <font>
      <sz val="10"/>
      <color theme="1"/>
      <name val="Calibri"/>
      <family val="2"/>
      <charset val="204"/>
      <scheme val="minor"/>
    </font>
    <font>
      <b/>
      <sz val="10"/>
      <color theme="1"/>
      <name val="Calibri"/>
      <family val="2"/>
      <charset val="204"/>
      <scheme val="minor"/>
    </font>
    <font>
      <sz val="10"/>
      <color theme="1"/>
      <name val="Times New Roman"/>
      <family val="1"/>
      <charset val="204"/>
    </font>
    <font>
      <sz val="11"/>
      <name val="Times New Roman"/>
      <family val="1"/>
      <charset val="204"/>
    </font>
    <font>
      <b/>
      <sz val="14"/>
      <name val="Times New Roman"/>
      <family val="1"/>
      <charset val="204"/>
    </font>
    <font>
      <sz val="8"/>
      <name val="Times New Roman"/>
      <family val="1"/>
      <charset val="204"/>
    </font>
    <font>
      <b/>
      <sz val="11"/>
      <name val="Times New Roman"/>
      <family val="1"/>
      <charset val="204"/>
    </font>
    <font>
      <sz val="10"/>
      <name val="Times New Roman"/>
      <family val="1"/>
      <charset val="204"/>
    </font>
    <font>
      <i/>
      <sz val="9"/>
      <color theme="1"/>
      <name val="Times New Roman"/>
      <family val="1"/>
      <charset val="204"/>
    </font>
    <font>
      <i/>
      <sz val="9"/>
      <name val="Times New Roman"/>
      <family val="1"/>
      <charset val="204"/>
    </font>
    <font>
      <b/>
      <sz val="11"/>
      <color theme="1"/>
      <name val="Times New Roman"/>
      <family val="1"/>
      <charset val="204"/>
    </font>
    <font>
      <b/>
      <sz val="12"/>
      <color theme="1"/>
      <name val="Times New Roman"/>
      <family val="1"/>
      <charset val="204"/>
    </font>
    <font>
      <sz val="11"/>
      <color theme="1"/>
      <name val="Times New Roman"/>
      <family val="1"/>
      <charset val="204"/>
    </font>
    <font>
      <sz val="9"/>
      <color theme="1"/>
      <name val="Times New Roman"/>
      <family val="1"/>
      <charset val="204"/>
    </font>
    <font>
      <sz val="9"/>
      <color theme="1"/>
      <name val="Calibri"/>
      <family val="2"/>
      <charset val="204"/>
      <scheme val="minor"/>
    </font>
    <font>
      <i/>
      <sz val="9"/>
      <color theme="1"/>
      <name val="Calibri"/>
      <family val="2"/>
      <charset val="204"/>
      <scheme val="minor"/>
    </font>
    <font>
      <sz val="10"/>
      <color indexed="8"/>
      <name val="Arial"/>
      <family val="2"/>
      <charset val="204"/>
    </font>
    <font>
      <b/>
      <sz val="10"/>
      <color theme="1"/>
      <name val="Times New Roman"/>
      <family val="1"/>
      <charset val="204"/>
    </font>
    <font>
      <b/>
      <sz val="10"/>
      <name val="Times New Roman"/>
      <family val="1"/>
      <charset val="204"/>
    </font>
    <font>
      <sz val="9"/>
      <name val="Times New Roman"/>
      <family val="1"/>
      <charset val="204"/>
    </font>
    <font>
      <i/>
      <sz val="10"/>
      <color theme="1"/>
      <name val="Calibri"/>
      <family val="2"/>
      <charset val="204"/>
      <scheme val="minor"/>
    </font>
    <font>
      <b/>
      <sz val="9"/>
      <color theme="1"/>
      <name val="Times New Roman"/>
      <family val="1"/>
      <charset val="204"/>
    </font>
    <font>
      <b/>
      <sz val="9"/>
      <name val="Times New Roman"/>
      <family val="1"/>
      <charset val="204"/>
    </font>
    <font>
      <i/>
      <sz val="10"/>
      <color theme="1"/>
      <name val="Times New Roman"/>
      <family val="1"/>
      <charset val="204"/>
    </font>
    <font>
      <b/>
      <sz val="14"/>
      <color theme="1"/>
      <name val="Times New Roman"/>
      <family val="1"/>
      <charset val="204"/>
    </font>
    <font>
      <sz val="10"/>
      <name val="Arial Cyr"/>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7" fillId="0" borderId="0">
      <alignment vertical="top"/>
    </xf>
    <xf numFmtId="0" fontId="1" fillId="0" borderId="0"/>
    <xf numFmtId="0" fontId="26" fillId="0" borderId="0"/>
  </cellStyleXfs>
  <cellXfs count="83">
    <xf numFmtId="0" fontId="0" fillId="0" borderId="0" xfId="0"/>
    <xf numFmtId="0" fontId="3" fillId="0" borderId="0" xfId="0" applyFont="1" applyFill="1"/>
    <xf numFmtId="0" fontId="4" fillId="0" borderId="0" xfId="0" applyFont="1"/>
    <xf numFmtId="0" fontId="5" fillId="0" borderId="0" xfId="0" applyFont="1" applyAlignment="1">
      <alignment horizontal="center"/>
    </xf>
    <xf numFmtId="1" fontId="4" fillId="0" borderId="0" xfId="0" applyNumberFormat="1" applyFont="1" applyAlignment="1">
      <alignment horizontal="left" wrapText="1"/>
    </xf>
    <xf numFmtId="0" fontId="5" fillId="0" borderId="0" xfId="0" applyFont="1" applyAlignment="1">
      <alignment horizontal="center"/>
    </xf>
    <xf numFmtId="0" fontId="6" fillId="0" borderId="0" xfId="0" applyFont="1" applyBorder="1"/>
    <xf numFmtId="0" fontId="4" fillId="0" borderId="0" xfId="0" applyFont="1" applyBorder="1"/>
    <xf numFmtId="0" fontId="7" fillId="0" borderId="0" xfId="0" applyFont="1" applyAlignment="1">
      <alignment horizontal="center"/>
    </xf>
    <xf numFmtId="0" fontId="4" fillId="0" borderId="0" xfId="0" applyFont="1" applyBorder="1" applyAlignment="1"/>
    <xf numFmtId="0" fontId="4" fillId="0" borderId="0" xfId="0" applyFont="1" applyAlignment="1">
      <alignment horizontal="right"/>
    </xf>
    <xf numFmtId="0" fontId="8"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9" fillId="0" borderId="1" xfId="0" applyFont="1" applyBorder="1" applyAlignment="1">
      <alignment horizontal="left" vertical="center" wrapText="1"/>
    </xf>
    <xf numFmtId="0" fontId="10" fillId="0" borderId="1" xfId="0" applyFont="1" applyBorder="1" applyAlignment="1">
      <alignment horizontal="center" vertical="center" wrapText="1"/>
    </xf>
    <xf numFmtId="0" fontId="11" fillId="0" borderId="1" xfId="0" quotePrefix="1" applyFont="1" applyFill="1" applyBorder="1" applyAlignment="1">
      <alignment horizontal="center" vertical="center" wrapText="1"/>
    </xf>
    <xf numFmtId="0" fontId="11" fillId="0" borderId="1" xfId="0" applyFont="1" applyFill="1" applyBorder="1" applyAlignment="1">
      <alignment horizontal="center" vertical="center" wrapText="1"/>
    </xf>
    <xf numFmtId="2" fontId="11" fillId="0" borderId="1" xfId="0" applyNumberFormat="1" applyFont="1" applyFill="1" applyBorder="1" applyAlignment="1">
      <alignment horizontal="center" vertical="center" wrapText="1"/>
    </xf>
    <xf numFmtId="2" fontId="12" fillId="0" borderId="1" xfId="0" quotePrefix="1" applyNumberFormat="1" applyFont="1" applyFill="1" applyBorder="1" applyAlignment="1">
      <alignment vertical="center" wrapText="1"/>
    </xf>
    <xf numFmtId="0" fontId="0" fillId="0" borderId="1" xfId="0" applyBorder="1"/>
    <xf numFmtId="0" fontId="2" fillId="0" borderId="1" xfId="0" applyFont="1" applyBorder="1"/>
    <xf numFmtId="0" fontId="13" fillId="0" borderId="1" xfId="0" quotePrefix="1" applyFont="1" applyFill="1" applyBorder="1" applyAlignment="1">
      <alignment horizontal="center" vertical="center" wrapText="1"/>
    </xf>
    <xf numFmtId="2" fontId="13" fillId="0" borderId="1" xfId="0" quotePrefix="1" applyNumberFormat="1" applyFont="1" applyFill="1" applyBorder="1" applyAlignment="1">
      <alignment horizontal="center" vertical="center" wrapText="1"/>
    </xf>
    <xf numFmtId="2" fontId="14" fillId="0" borderId="1" xfId="0" quotePrefix="1" applyNumberFormat="1" applyFont="1" applyFill="1" applyBorder="1" applyAlignment="1">
      <alignment vertical="center" wrapText="1"/>
    </xf>
    <xf numFmtId="2" fontId="11" fillId="0" borderId="1" xfId="0" quotePrefix="1" applyNumberFormat="1" applyFont="1" applyFill="1" applyBorder="1" applyAlignment="1">
      <alignment vertical="center" wrapText="1"/>
    </xf>
    <xf numFmtId="0" fontId="14" fillId="0" borderId="1" xfId="0" quotePrefix="1" applyFont="1" applyFill="1" applyBorder="1" applyAlignment="1">
      <alignment horizontal="center" vertical="center" wrapText="1"/>
    </xf>
    <xf numFmtId="2" fontId="14" fillId="0" borderId="1" xfId="0" quotePrefix="1" applyNumberFormat="1" applyFont="1" applyFill="1" applyBorder="1" applyAlignment="1">
      <alignment horizontal="center" vertical="center" wrapText="1"/>
    </xf>
    <xf numFmtId="0" fontId="9" fillId="0" borderId="1" xfId="0" applyFont="1" applyBorder="1" applyAlignment="1">
      <alignment vertical="center" wrapText="1"/>
    </xf>
    <xf numFmtId="0" fontId="15" fillId="0" borderId="1" xfId="0" applyFont="1" applyBorder="1"/>
    <xf numFmtId="0" fontId="15" fillId="0" borderId="0" xfId="0" applyFont="1"/>
    <xf numFmtId="0" fontId="9" fillId="0" borderId="1" xfId="0" quotePrefix="1" applyFont="1" applyFill="1" applyBorder="1" applyAlignment="1">
      <alignment horizontal="center" vertical="center" wrapText="1"/>
    </xf>
    <xf numFmtId="2" fontId="9" fillId="0" borderId="1" xfId="0" quotePrefix="1" applyNumberFormat="1" applyFont="1" applyFill="1" applyBorder="1" applyAlignment="1">
      <alignment horizontal="center" vertical="center" wrapText="1"/>
    </xf>
    <xf numFmtId="2" fontId="9" fillId="0" borderId="1" xfId="0" quotePrefix="1" applyNumberFormat="1" applyFont="1" applyFill="1" applyBorder="1" applyAlignment="1">
      <alignment vertical="center" wrapText="1"/>
    </xf>
    <xf numFmtId="0" fontId="10" fillId="0" borderId="1" xfId="0" applyFont="1" applyBorder="1" applyAlignment="1">
      <alignment horizontal="left" vertical="center" wrapText="1"/>
    </xf>
    <xf numFmtId="0" fontId="16" fillId="0" borderId="1" xfId="0" applyFont="1" applyBorder="1"/>
    <xf numFmtId="0" fontId="16" fillId="0" borderId="0" xfId="0" applyFont="1"/>
    <xf numFmtId="4" fontId="13" fillId="0" borderId="1" xfId="0" quotePrefix="1" applyNumberFormat="1" applyFont="1" applyFill="1" applyBorder="1" applyAlignment="1">
      <alignment horizontal="center" vertical="center" wrapText="1"/>
    </xf>
    <xf numFmtId="4" fontId="14" fillId="0" borderId="1" xfId="0" quotePrefix="1" applyNumberFormat="1" applyFont="1" applyFill="1" applyBorder="1" applyAlignment="1">
      <alignment vertical="center" wrapText="1"/>
    </xf>
    <xf numFmtId="4" fontId="9" fillId="0" borderId="1" xfId="0" quotePrefix="1" applyNumberFormat="1" applyFont="1" applyFill="1" applyBorder="1" applyAlignment="1">
      <alignment horizontal="center" vertical="center" wrapText="1"/>
    </xf>
    <xf numFmtId="4" fontId="9" fillId="0" borderId="1" xfId="0" quotePrefix="1" applyNumberFormat="1" applyFont="1" applyFill="1" applyBorder="1" applyAlignment="1">
      <alignment vertical="center" wrapText="1"/>
    </xf>
    <xf numFmtId="0" fontId="3" fillId="0" borderId="1" xfId="0" quotePrefix="1" applyFont="1" applyFill="1" applyBorder="1" applyAlignment="1">
      <alignment horizontal="center" vertical="center" wrapText="1"/>
    </xf>
    <xf numFmtId="2" fontId="3" fillId="0" borderId="1" xfId="0" quotePrefix="1" applyNumberFormat="1" applyFont="1" applyFill="1" applyBorder="1" applyAlignment="1">
      <alignment horizontal="center" vertical="center" wrapText="1"/>
    </xf>
    <xf numFmtId="0" fontId="0" fillId="0" borderId="1" xfId="0" applyFont="1" applyBorder="1"/>
    <xf numFmtId="164" fontId="10" fillId="0" borderId="1" xfId="1" applyNumberFormat="1" applyFont="1" applyBorder="1" applyAlignment="1">
      <alignment vertical="center" wrapText="1"/>
    </xf>
    <xf numFmtId="0" fontId="18" fillId="0" borderId="1" xfId="0" quotePrefix="1" applyFont="1" applyFill="1" applyBorder="1" applyAlignment="1">
      <alignment horizontal="center" vertical="center" wrapText="1"/>
    </xf>
    <xf numFmtId="0" fontId="19" fillId="0" borderId="1" xfId="0" quotePrefix="1" applyFont="1" applyFill="1" applyBorder="1" applyAlignment="1">
      <alignment horizontal="center" vertical="center" wrapText="1"/>
    </xf>
    <xf numFmtId="2" fontId="19" fillId="0" borderId="1" xfId="0" quotePrefix="1" applyNumberFormat="1" applyFont="1" applyFill="1" applyBorder="1" applyAlignment="1">
      <alignment horizontal="center" vertical="center" wrapText="1"/>
    </xf>
    <xf numFmtId="0" fontId="19" fillId="0" borderId="1" xfId="0" applyNumberFormat="1" applyFont="1" applyFill="1" applyBorder="1" applyAlignment="1" applyProtection="1">
      <alignment horizontal="left" vertical="center" wrapText="1"/>
    </xf>
    <xf numFmtId="0" fontId="20" fillId="0" borderId="1" xfId="0" quotePrefix="1" applyFont="1" applyFill="1" applyBorder="1" applyAlignment="1">
      <alignment horizontal="center" vertical="center" wrapText="1"/>
    </xf>
    <xf numFmtId="2" fontId="20" fillId="0" borderId="1" xfId="0" quotePrefix="1" applyNumberFormat="1" applyFont="1" applyFill="1" applyBorder="1" applyAlignment="1">
      <alignment horizontal="center" vertical="center" wrapText="1"/>
    </xf>
    <xf numFmtId="2" fontId="20" fillId="0" borderId="1" xfId="0" quotePrefix="1" applyNumberFormat="1" applyFont="1" applyFill="1" applyBorder="1" applyAlignment="1">
      <alignment vertical="center" wrapText="1"/>
    </xf>
    <xf numFmtId="0" fontId="10" fillId="0" borderId="1" xfId="0" quotePrefix="1" applyFont="1" applyFill="1" applyBorder="1" applyAlignment="1">
      <alignment horizontal="center" vertical="center" wrapText="1"/>
    </xf>
    <xf numFmtId="2" fontId="10" fillId="0" borderId="1" xfId="0" quotePrefix="1" applyNumberFormat="1" applyFont="1" applyFill="1" applyBorder="1" applyAlignment="1">
      <alignment horizontal="center" vertical="center" wrapText="1"/>
    </xf>
    <xf numFmtId="0" fontId="10" fillId="0" borderId="1" xfId="0" applyFont="1" applyBorder="1" applyAlignment="1">
      <alignment vertical="center" wrapText="1"/>
    </xf>
    <xf numFmtId="0" fontId="21" fillId="0" borderId="1" xfId="0" applyFont="1" applyBorder="1"/>
    <xf numFmtId="0" fontId="22" fillId="0" borderId="1" xfId="0" quotePrefix="1" applyFont="1" applyFill="1" applyBorder="1" applyAlignment="1">
      <alignment horizontal="center" vertical="center" wrapText="1"/>
    </xf>
    <xf numFmtId="0" fontId="23" fillId="0" borderId="1" xfId="0" quotePrefix="1" applyFont="1" applyFill="1" applyBorder="1" applyAlignment="1">
      <alignment horizontal="center" vertical="center" wrapText="1"/>
    </xf>
    <xf numFmtId="2" fontId="23" fillId="0" borderId="1" xfId="0" quotePrefix="1" applyNumberFormat="1" applyFont="1" applyFill="1" applyBorder="1" applyAlignment="1">
      <alignment horizontal="center" vertical="center" wrapText="1"/>
    </xf>
    <xf numFmtId="0" fontId="23" fillId="0" borderId="1" xfId="0" applyNumberFormat="1" applyFont="1" applyFill="1" applyBorder="1" applyAlignment="1" applyProtection="1">
      <alignment horizontal="left" vertical="center" wrapText="1"/>
    </xf>
    <xf numFmtId="0" fontId="10" fillId="0" borderId="1" xfId="0" applyFont="1" applyBorder="1" applyAlignment="1">
      <alignment horizontal="justify" vertical="center"/>
    </xf>
    <xf numFmtId="2" fontId="18" fillId="0" borderId="1" xfId="0" quotePrefix="1" applyNumberFormat="1" applyFont="1" applyFill="1" applyBorder="1" applyAlignment="1">
      <alignment vertical="center" wrapText="1"/>
    </xf>
    <xf numFmtId="2" fontId="10" fillId="0" borderId="1" xfId="0" quotePrefix="1" applyNumberFormat="1" applyFont="1" applyFill="1" applyBorder="1" applyAlignment="1">
      <alignment vertical="center" wrapText="1"/>
    </xf>
    <xf numFmtId="0" fontId="10" fillId="0" borderId="1" xfId="0" applyFont="1" applyFill="1" applyBorder="1" applyAlignment="1">
      <alignment horizontal="left" vertical="center" wrapText="1"/>
    </xf>
    <xf numFmtId="0" fontId="0" fillId="0" borderId="1" xfId="0" applyFill="1" applyBorder="1"/>
    <xf numFmtId="0" fontId="0" fillId="0" borderId="0" xfId="0" applyFill="1"/>
    <xf numFmtId="0" fontId="24" fillId="0" borderId="1" xfId="2" quotePrefix="1" applyFont="1" applyBorder="1" applyAlignment="1">
      <alignment horizontal="center" vertical="center" wrapText="1"/>
    </xf>
    <xf numFmtId="2" fontId="24" fillId="0" borderId="1" xfId="2" quotePrefix="1" applyNumberFormat="1" applyFont="1" applyBorder="1" applyAlignment="1">
      <alignment horizontal="center" vertical="center" wrapText="1"/>
    </xf>
    <xf numFmtId="0" fontId="3" fillId="0" borderId="1" xfId="2" quotePrefix="1" applyFont="1" applyBorder="1" applyAlignment="1">
      <alignment horizontal="center" vertical="center" wrapText="1"/>
    </xf>
    <xf numFmtId="2" fontId="3" fillId="0" borderId="1" xfId="2" quotePrefix="1" applyNumberFormat="1" applyFont="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Border="1"/>
    <xf numFmtId="0" fontId="9" fillId="0" borderId="0" xfId="0" applyFont="1"/>
    <xf numFmtId="0" fontId="9" fillId="0" borderId="1" xfId="0" applyFont="1" applyBorder="1" applyAlignment="1">
      <alignment wrapText="1"/>
    </xf>
    <xf numFmtId="0" fontId="18" fillId="0" borderId="1" xfId="0" applyFont="1" applyBorder="1"/>
    <xf numFmtId="0" fontId="2" fillId="0" borderId="1" xfId="0" applyFont="1" applyBorder="1" applyAlignment="1">
      <alignment horizontal="center"/>
    </xf>
    <xf numFmtId="0" fontId="2" fillId="0" borderId="0" xfId="0" applyFont="1"/>
    <xf numFmtId="0" fontId="25" fillId="0" borderId="0" xfId="0" applyFont="1" applyFill="1" applyAlignment="1">
      <alignment horizontal="left"/>
    </xf>
    <xf numFmtId="0" fontId="3" fillId="0" borderId="0" xfId="0" applyFont="1"/>
    <xf numFmtId="0" fontId="25" fillId="0" borderId="0" xfId="0" applyFont="1"/>
  </cellXfs>
  <cellStyles count="4">
    <cellStyle name="Звичайний_Додаток _ 3 зм_ни 4575" xfId="1"/>
    <cellStyle name="Обычный" xfId="0" builtinId="0"/>
    <cellStyle name="Обычный 2" xfId="3"/>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abSelected="1" zoomScaleNormal="100" workbookViewId="0">
      <selection activeCell="G2" sqref="G2"/>
    </sheetView>
  </sheetViews>
  <sheetFormatPr defaultRowHeight="12.75" x14ac:dyDescent="0.2"/>
  <cols>
    <col min="1" max="1" width="12.42578125" customWidth="1"/>
    <col min="2" max="2" width="13.140625" customWidth="1"/>
    <col min="3" max="3" width="13.5703125" customWidth="1"/>
    <col min="4" max="4" width="52.5703125" customWidth="1"/>
    <col min="5" max="5" width="45.42578125" customWidth="1"/>
    <col min="6" max="6" width="13" customWidth="1"/>
    <col min="7" max="7" width="11" customWidth="1"/>
    <col min="8" max="8" width="11.42578125" customWidth="1"/>
    <col min="9" max="9" width="10.85546875" customWidth="1"/>
    <col min="10" max="10" width="9.42578125" customWidth="1"/>
  </cols>
  <sheetData>
    <row r="1" spans="1:10" x14ac:dyDescent="0.2">
      <c r="G1" s="1" t="s">
        <v>0</v>
      </c>
    </row>
    <row r="2" spans="1:10" x14ac:dyDescent="0.2">
      <c r="G2" s="1" t="s">
        <v>1</v>
      </c>
    </row>
    <row r="3" spans="1:10" x14ac:dyDescent="0.2">
      <c r="G3" s="1" t="s">
        <v>2</v>
      </c>
    </row>
    <row r="5" spans="1:10" ht="18.75" x14ac:dyDescent="0.3">
      <c r="A5" s="2"/>
      <c r="B5" s="2"/>
      <c r="C5" s="3" t="s">
        <v>3</v>
      </c>
      <c r="D5" s="3"/>
      <c r="E5" s="3"/>
      <c r="F5" s="3"/>
      <c r="G5" s="3"/>
      <c r="H5" s="3"/>
      <c r="I5" s="3"/>
      <c r="J5" s="3"/>
    </row>
    <row r="6" spans="1:10" ht="18.75" x14ac:dyDescent="0.3">
      <c r="A6" s="4">
        <v>11510000000</v>
      </c>
      <c r="B6" s="4"/>
      <c r="C6" s="5"/>
      <c r="D6" s="5"/>
      <c r="E6" s="5"/>
      <c r="F6" s="5"/>
      <c r="G6" s="5"/>
      <c r="H6" s="5"/>
      <c r="I6" s="5"/>
      <c r="J6" s="5"/>
    </row>
    <row r="7" spans="1:10" ht="15" x14ac:dyDescent="0.25">
      <c r="A7" s="6" t="s">
        <v>4</v>
      </c>
      <c r="B7" s="7"/>
      <c r="C7" s="8"/>
      <c r="D7" s="9"/>
      <c r="E7" s="9"/>
      <c r="F7" s="9"/>
      <c r="G7" s="9"/>
      <c r="H7" s="9"/>
      <c r="I7" s="9"/>
      <c r="J7" s="10" t="s">
        <v>5</v>
      </c>
    </row>
    <row r="8" spans="1:10" x14ac:dyDescent="0.2">
      <c r="A8" s="11" t="s">
        <v>6</v>
      </c>
      <c r="B8" s="11" t="s">
        <v>7</v>
      </c>
      <c r="C8" s="11" t="s">
        <v>8</v>
      </c>
      <c r="D8" s="12" t="s">
        <v>9</v>
      </c>
      <c r="E8" s="13" t="s">
        <v>10</v>
      </c>
      <c r="F8" s="13" t="s">
        <v>11</v>
      </c>
      <c r="G8" s="13" t="s">
        <v>12</v>
      </c>
      <c r="H8" s="13" t="s">
        <v>13</v>
      </c>
      <c r="I8" s="13" t="s">
        <v>14</v>
      </c>
      <c r="J8" s="14"/>
    </row>
    <row r="9" spans="1:10" ht="90" customHeight="1" x14ac:dyDescent="0.2">
      <c r="A9" s="14"/>
      <c r="B9" s="14"/>
      <c r="C9" s="14"/>
      <c r="D9" s="14"/>
      <c r="E9" s="14"/>
      <c r="F9" s="13"/>
      <c r="G9" s="13"/>
      <c r="H9" s="13"/>
      <c r="I9" s="15" t="s">
        <v>15</v>
      </c>
      <c r="J9" s="15" t="s">
        <v>16</v>
      </c>
    </row>
    <row r="10" spans="1:10" ht="31.15" customHeight="1" x14ac:dyDescent="0.2">
      <c r="A10" s="16" t="s">
        <v>17</v>
      </c>
      <c r="B10" s="16"/>
      <c r="C10" s="16"/>
      <c r="D10" s="16"/>
      <c r="E10" s="17" t="s">
        <v>18</v>
      </c>
      <c r="F10" s="18" t="s">
        <v>19</v>
      </c>
      <c r="G10" s="15"/>
      <c r="H10" s="15"/>
      <c r="I10" s="15"/>
      <c r="J10" s="15"/>
    </row>
    <row r="11" spans="1:10" ht="23.25" customHeight="1" x14ac:dyDescent="0.2">
      <c r="A11" s="19" t="s">
        <v>20</v>
      </c>
      <c r="B11" s="20"/>
      <c r="C11" s="21"/>
      <c r="D11" s="22" t="s">
        <v>21</v>
      </c>
      <c r="E11" s="23"/>
      <c r="F11" s="23"/>
      <c r="G11" s="24">
        <f>G12</f>
        <v>21000</v>
      </c>
      <c r="H11" s="24">
        <f t="shared" ref="H11:J11" si="0">H12</f>
        <v>21000</v>
      </c>
      <c r="I11" s="24">
        <f t="shared" si="0"/>
        <v>0</v>
      </c>
      <c r="J11" s="24">
        <f t="shared" si="0"/>
        <v>0</v>
      </c>
    </row>
    <row r="12" spans="1:10" ht="44.25" customHeight="1" x14ac:dyDescent="0.2">
      <c r="A12" s="25" t="s">
        <v>22</v>
      </c>
      <c r="B12" s="25" t="s">
        <v>23</v>
      </c>
      <c r="C12" s="26" t="s">
        <v>24</v>
      </c>
      <c r="D12" s="27" t="s">
        <v>25</v>
      </c>
      <c r="E12" s="23"/>
      <c r="F12" s="23"/>
      <c r="G12" s="23">
        <f t="shared" ref="G12:G26" si="1">H12+I12</f>
        <v>21000</v>
      </c>
      <c r="H12" s="23">
        <v>21000</v>
      </c>
      <c r="I12" s="23"/>
      <c r="J12" s="23"/>
    </row>
    <row r="13" spans="1:10" ht="42.6" customHeight="1" x14ac:dyDescent="0.2">
      <c r="A13" s="19" t="s">
        <v>26</v>
      </c>
      <c r="B13" s="25"/>
      <c r="C13" s="26"/>
      <c r="D13" s="28" t="s">
        <v>27</v>
      </c>
      <c r="E13" s="23"/>
      <c r="F13" s="23"/>
      <c r="G13" s="24">
        <f>G14</f>
        <v>32300</v>
      </c>
      <c r="H13" s="24">
        <f t="shared" ref="H13:J13" si="2">H14</f>
        <v>32300</v>
      </c>
      <c r="I13" s="24">
        <f t="shared" si="2"/>
        <v>0</v>
      </c>
      <c r="J13" s="24">
        <f t="shared" si="2"/>
        <v>0</v>
      </c>
    </row>
    <row r="14" spans="1:10" ht="30" customHeight="1" x14ac:dyDescent="0.2">
      <c r="A14" s="25" t="s">
        <v>28</v>
      </c>
      <c r="B14" s="25" t="s">
        <v>29</v>
      </c>
      <c r="C14" s="26" t="s">
        <v>24</v>
      </c>
      <c r="D14" s="27" t="s">
        <v>30</v>
      </c>
      <c r="E14" s="23"/>
      <c r="F14" s="23"/>
      <c r="G14" s="23">
        <f>H14</f>
        <v>32300</v>
      </c>
      <c r="H14" s="23">
        <v>32300</v>
      </c>
      <c r="I14" s="23"/>
      <c r="J14" s="23"/>
    </row>
    <row r="15" spans="1:10" s="33" customFormat="1" ht="42" customHeight="1" x14ac:dyDescent="0.2">
      <c r="A15" s="29" t="s">
        <v>31</v>
      </c>
      <c r="B15" s="29"/>
      <c r="C15" s="30"/>
      <c r="D15" s="27"/>
      <c r="E15" s="31" t="s">
        <v>32</v>
      </c>
      <c r="F15" s="31" t="s">
        <v>33</v>
      </c>
      <c r="G15" s="32"/>
      <c r="H15" s="32"/>
      <c r="I15" s="32"/>
      <c r="J15" s="32"/>
    </row>
    <row r="16" spans="1:10" ht="27" customHeight="1" x14ac:dyDescent="0.2">
      <c r="A16" s="19" t="s">
        <v>20</v>
      </c>
      <c r="B16" s="20"/>
      <c r="C16" s="21"/>
      <c r="D16" s="28" t="s">
        <v>21</v>
      </c>
      <c r="E16" s="23"/>
      <c r="F16" s="23"/>
      <c r="G16" s="24">
        <f>G17</f>
        <v>16000</v>
      </c>
      <c r="H16" s="24">
        <f t="shared" ref="H16:J16" si="3">H17</f>
        <v>16000</v>
      </c>
      <c r="I16" s="24">
        <f t="shared" si="3"/>
        <v>0</v>
      </c>
      <c r="J16" s="24">
        <f t="shared" si="3"/>
        <v>0</v>
      </c>
    </row>
    <row r="17" spans="1:10" ht="30.6" customHeight="1" x14ac:dyDescent="0.2">
      <c r="A17" s="25" t="s">
        <v>34</v>
      </c>
      <c r="B17" s="25" t="s">
        <v>35</v>
      </c>
      <c r="C17" s="26" t="s">
        <v>36</v>
      </c>
      <c r="D17" s="27" t="s">
        <v>37</v>
      </c>
      <c r="E17" s="23"/>
      <c r="F17" s="23"/>
      <c r="G17" s="23">
        <f t="shared" si="1"/>
        <v>16000</v>
      </c>
      <c r="H17" s="23">
        <v>16000</v>
      </c>
      <c r="I17" s="23"/>
      <c r="J17" s="23"/>
    </row>
    <row r="18" spans="1:10" s="39" customFormat="1" ht="44.45" customHeight="1" x14ac:dyDescent="0.2">
      <c r="A18" s="34" t="s">
        <v>38</v>
      </c>
      <c r="B18" s="34"/>
      <c r="C18" s="35"/>
      <c r="D18" s="36"/>
      <c r="E18" s="37" t="s">
        <v>39</v>
      </c>
      <c r="F18" s="37" t="s">
        <v>40</v>
      </c>
      <c r="G18" s="38"/>
      <c r="H18" s="38"/>
      <c r="I18" s="38"/>
      <c r="J18" s="38"/>
    </row>
    <row r="19" spans="1:10" ht="44.45" customHeight="1" x14ac:dyDescent="0.2">
      <c r="A19" s="19" t="s">
        <v>26</v>
      </c>
      <c r="B19" s="20"/>
      <c r="C19" s="21"/>
      <c r="D19" s="28" t="s">
        <v>27</v>
      </c>
      <c r="E19" s="23"/>
      <c r="F19" s="23"/>
      <c r="G19" s="24">
        <f>G20</f>
        <v>350000</v>
      </c>
      <c r="H19" s="24">
        <f t="shared" ref="H19:J19" si="4">H20</f>
        <v>350000</v>
      </c>
      <c r="I19" s="24">
        <f t="shared" si="4"/>
        <v>0</v>
      </c>
      <c r="J19" s="24">
        <f t="shared" si="4"/>
        <v>0</v>
      </c>
    </row>
    <row r="20" spans="1:10" ht="38.450000000000003" customHeight="1" x14ac:dyDescent="0.2">
      <c r="A20" s="25" t="s">
        <v>41</v>
      </c>
      <c r="B20" s="25" t="s">
        <v>42</v>
      </c>
      <c r="C20" s="40" t="s">
        <v>43</v>
      </c>
      <c r="D20" s="41" t="s">
        <v>44</v>
      </c>
      <c r="E20" s="23"/>
      <c r="F20" s="23"/>
      <c r="G20" s="23">
        <f t="shared" si="1"/>
        <v>350000</v>
      </c>
      <c r="H20" s="23">
        <v>350000</v>
      </c>
      <c r="I20" s="23"/>
      <c r="J20" s="23"/>
    </row>
    <row r="21" spans="1:10" s="39" customFormat="1" ht="67.150000000000006" customHeight="1" x14ac:dyDescent="0.2">
      <c r="A21" s="34" t="s">
        <v>45</v>
      </c>
      <c r="B21" s="34"/>
      <c r="C21" s="42"/>
      <c r="D21" s="43"/>
      <c r="E21" s="37" t="s">
        <v>46</v>
      </c>
      <c r="F21" s="31" t="s">
        <v>47</v>
      </c>
      <c r="G21" s="38"/>
      <c r="H21" s="38"/>
      <c r="I21" s="38"/>
      <c r="J21" s="38"/>
    </row>
    <row r="22" spans="1:10" ht="42" customHeight="1" x14ac:dyDescent="0.2">
      <c r="A22" s="19" t="s">
        <v>26</v>
      </c>
      <c r="B22" s="20"/>
      <c r="C22" s="21"/>
      <c r="D22" s="28" t="s">
        <v>27</v>
      </c>
      <c r="E22" s="23"/>
      <c r="F22" s="23"/>
      <c r="G22" s="24">
        <f>G23+G24</f>
        <v>195000</v>
      </c>
      <c r="H22" s="24">
        <f>H23+H24</f>
        <v>195000</v>
      </c>
      <c r="I22" s="24">
        <f t="shared" ref="I22:J22" si="5">I23</f>
        <v>0</v>
      </c>
      <c r="J22" s="24">
        <f t="shared" si="5"/>
        <v>0</v>
      </c>
    </row>
    <row r="23" spans="1:10" ht="36" customHeight="1" x14ac:dyDescent="0.2">
      <c r="A23" s="25" t="s">
        <v>41</v>
      </c>
      <c r="B23" s="25" t="s">
        <v>42</v>
      </c>
      <c r="C23" s="40" t="s">
        <v>43</v>
      </c>
      <c r="D23" s="41" t="s">
        <v>44</v>
      </c>
      <c r="E23" s="23"/>
      <c r="F23" s="23"/>
      <c r="G23" s="23">
        <f>H23+I23</f>
        <v>190000</v>
      </c>
      <c r="H23" s="23">
        <f>130000+60000</f>
        <v>190000</v>
      </c>
      <c r="I23" s="23"/>
      <c r="J23" s="23"/>
    </row>
    <row r="24" spans="1:10" s="33" customFormat="1" ht="25.15" customHeight="1" x14ac:dyDescent="0.2">
      <c r="A24" s="44" t="s">
        <v>48</v>
      </c>
      <c r="B24" s="44" t="s">
        <v>49</v>
      </c>
      <c r="C24" s="45" t="s">
        <v>50</v>
      </c>
      <c r="D24" s="27" t="s">
        <v>51</v>
      </c>
      <c r="E24" s="32"/>
      <c r="F24" s="32"/>
      <c r="G24" s="46">
        <f>H24</f>
        <v>5000</v>
      </c>
      <c r="H24" s="46">
        <v>5000</v>
      </c>
      <c r="I24" s="32"/>
      <c r="J24" s="32"/>
    </row>
    <row r="25" spans="1:10" ht="35.450000000000003" customHeight="1" x14ac:dyDescent="0.2">
      <c r="A25" s="34" t="s">
        <v>52</v>
      </c>
      <c r="B25" s="34"/>
      <c r="C25" s="35"/>
      <c r="D25" s="47"/>
      <c r="E25" s="47" t="s">
        <v>53</v>
      </c>
      <c r="F25" s="37" t="s">
        <v>54</v>
      </c>
      <c r="G25" s="23"/>
      <c r="H25" s="23"/>
      <c r="I25" s="23"/>
      <c r="J25" s="23"/>
    </row>
    <row r="26" spans="1:10" ht="22.5" customHeight="1" x14ac:dyDescent="0.2">
      <c r="A26" s="48" t="s">
        <v>55</v>
      </c>
      <c r="B26" s="49"/>
      <c r="C26" s="50"/>
      <c r="D26" s="51" t="s">
        <v>21</v>
      </c>
      <c r="E26" s="23"/>
      <c r="F26" s="23"/>
      <c r="G26" s="24">
        <f t="shared" si="1"/>
        <v>870200</v>
      </c>
      <c r="H26" s="24">
        <f>H27</f>
        <v>870200</v>
      </c>
      <c r="I26" s="23"/>
      <c r="J26" s="23"/>
    </row>
    <row r="27" spans="1:10" ht="21" customHeight="1" x14ac:dyDescent="0.2">
      <c r="A27" s="52" t="s">
        <v>56</v>
      </c>
      <c r="B27" s="52" t="s">
        <v>57</v>
      </c>
      <c r="C27" s="53" t="s">
        <v>58</v>
      </c>
      <c r="D27" s="54" t="s">
        <v>59</v>
      </c>
      <c r="E27" s="23"/>
      <c r="F27" s="23"/>
      <c r="G27" s="23">
        <f>H27+I27</f>
        <v>870200</v>
      </c>
      <c r="H27" s="23">
        <v>870200</v>
      </c>
      <c r="I27" s="23"/>
      <c r="J27" s="23"/>
    </row>
    <row r="28" spans="1:10" ht="33.6" customHeight="1" x14ac:dyDescent="0.2">
      <c r="A28" s="55" t="s">
        <v>60</v>
      </c>
      <c r="B28" s="55"/>
      <c r="C28" s="56"/>
      <c r="E28" s="57" t="s">
        <v>61</v>
      </c>
      <c r="F28" s="37" t="s">
        <v>62</v>
      </c>
      <c r="G28" s="58"/>
      <c r="H28" s="58"/>
      <c r="I28" s="23"/>
      <c r="J28" s="23"/>
    </row>
    <row r="29" spans="1:10" ht="21" customHeight="1" x14ac:dyDescent="0.2">
      <c r="A29" s="59" t="s">
        <v>55</v>
      </c>
      <c r="B29" s="60"/>
      <c r="C29" s="61"/>
      <c r="D29" s="62" t="s">
        <v>21</v>
      </c>
      <c r="E29" s="23"/>
      <c r="F29" s="23"/>
      <c r="G29" s="24">
        <f t="shared" ref="G29:G37" si="6">H29+I29</f>
        <v>146000</v>
      </c>
      <c r="H29" s="24">
        <f>H30</f>
        <v>146000</v>
      </c>
      <c r="I29" s="23"/>
      <c r="J29" s="23"/>
    </row>
    <row r="30" spans="1:10" ht="18" customHeight="1" x14ac:dyDescent="0.2">
      <c r="A30" s="29" t="s">
        <v>63</v>
      </c>
      <c r="B30" s="29" t="s">
        <v>64</v>
      </c>
      <c r="C30" s="30" t="s">
        <v>65</v>
      </c>
      <c r="D30" s="27" t="s">
        <v>66</v>
      </c>
      <c r="E30" s="23"/>
      <c r="F30" s="23"/>
      <c r="G30" s="23">
        <f t="shared" si="6"/>
        <v>146000</v>
      </c>
      <c r="H30" s="23">
        <v>146000</v>
      </c>
      <c r="I30" s="23"/>
      <c r="J30" s="23"/>
    </row>
    <row r="31" spans="1:10" ht="33" hidden="1" customHeight="1" x14ac:dyDescent="0.2">
      <c r="A31" s="52" t="s">
        <v>67</v>
      </c>
      <c r="B31" s="52" t="s">
        <v>68</v>
      </c>
      <c r="C31" s="53" t="s">
        <v>69</v>
      </c>
      <c r="D31" s="54" t="s">
        <v>70</v>
      </c>
      <c r="E31" s="23"/>
      <c r="F31" s="23"/>
      <c r="G31" s="23">
        <f t="shared" si="6"/>
        <v>0</v>
      </c>
      <c r="H31" s="23"/>
      <c r="I31" s="23"/>
      <c r="J31" s="23"/>
    </row>
    <row r="32" spans="1:10" ht="30" customHeight="1" x14ac:dyDescent="0.2">
      <c r="A32" s="55" t="s">
        <v>71</v>
      </c>
      <c r="B32" s="55"/>
      <c r="C32" s="56"/>
      <c r="D32" s="63"/>
      <c r="E32" s="37" t="s">
        <v>72</v>
      </c>
      <c r="F32" s="31" t="s">
        <v>73</v>
      </c>
      <c r="G32" s="58"/>
      <c r="H32" s="58"/>
      <c r="I32" s="23"/>
      <c r="J32" s="23"/>
    </row>
    <row r="33" spans="1:10" ht="18" customHeight="1" x14ac:dyDescent="0.2">
      <c r="A33" s="59" t="s">
        <v>55</v>
      </c>
      <c r="B33" s="60"/>
      <c r="C33" s="61"/>
      <c r="D33" s="62" t="s">
        <v>21</v>
      </c>
      <c r="E33" s="23"/>
      <c r="F33" s="23"/>
      <c r="G33" s="24">
        <f t="shared" si="6"/>
        <v>1533000</v>
      </c>
      <c r="H33" s="24">
        <f>H34</f>
        <v>1533000</v>
      </c>
      <c r="I33" s="23"/>
      <c r="J33" s="23"/>
    </row>
    <row r="34" spans="1:10" ht="21" customHeight="1" x14ac:dyDescent="0.2">
      <c r="A34" s="52" t="s">
        <v>74</v>
      </c>
      <c r="B34" s="52" t="s">
        <v>75</v>
      </c>
      <c r="C34" s="53" t="s">
        <v>76</v>
      </c>
      <c r="D34" s="54" t="s">
        <v>77</v>
      </c>
      <c r="E34" s="23"/>
      <c r="F34" s="23"/>
      <c r="G34" s="23">
        <f t="shared" si="6"/>
        <v>1533000</v>
      </c>
      <c r="H34" s="23">
        <v>1533000</v>
      </c>
      <c r="I34" s="23"/>
      <c r="J34" s="23"/>
    </row>
    <row r="35" spans="1:10" ht="32.450000000000003" customHeight="1" x14ac:dyDescent="0.2">
      <c r="A35" s="55" t="s">
        <v>78</v>
      </c>
      <c r="B35" s="55"/>
      <c r="C35" s="56"/>
      <c r="D35" s="63"/>
      <c r="E35" s="57" t="s">
        <v>79</v>
      </c>
      <c r="F35" s="31" t="s">
        <v>80</v>
      </c>
      <c r="G35" s="58"/>
      <c r="H35" s="58"/>
      <c r="I35" s="23"/>
      <c r="J35" s="23"/>
    </row>
    <row r="36" spans="1:10" ht="20.25" customHeight="1" x14ac:dyDescent="0.2">
      <c r="A36" s="59" t="s">
        <v>55</v>
      </c>
      <c r="B36" s="60"/>
      <c r="C36" s="61"/>
      <c r="D36" s="62" t="s">
        <v>21</v>
      </c>
      <c r="E36" s="23"/>
      <c r="F36" s="23"/>
      <c r="G36" s="24">
        <f>G37</f>
        <v>360000</v>
      </c>
      <c r="H36" s="24">
        <f t="shared" ref="H36:I36" si="7">H37</f>
        <v>0</v>
      </c>
      <c r="I36" s="24">
        <f t="shared" si="7"/>
        <v>360000</v>
      </c>
      <c r="J36" s="23"/>
    </row>
    <row r="37" spans="1:10" ht="21" customHeight="1" x14ac:dyDescent="0.2">
      <c r="A37" s="29" t="s">
        <v>81</v>
      </c>
      <c r="B37" s="29" t="s">
        <v>82</v>
      </c>
      <c r="C37" s="30" t="s">
        <v>83</v>
      </c>
      <c r="D37" s="27" t="s">
        <v>84</v>
      </c>
      <c r="E37" s="23"/>
      <c r="F37" s="23"/>
      <c r="G37" s="23">
        <f t="shared" si="6"/>
        <v>360000</v>
      </c>
      <c r="H37" s="23">
        <v>0</v>
      </c>
      <c r="I37" s="23">
        <v>360000</v>
      </c>
      <c r="J37" s="23"/>
    </row>
    <row r="38" spans="1:10" ht="33.6" customHeight="1" x14ac:dyDescent="0.2">
      <c r="A38" s="55" t="s">
        <v>85</v>
      </c>
      <c r="B38" s="55"/>
      <c r="C38" s="56"/>
      <c r="D38" s="37"/>
      <c r="E38" s="37" t="s">
        <v>86</v>
      </c>
      <c r="F38" s="31" t="s">
        <v>87</v>
      </c>
      <c r="G38" s="23"/>
      <c r="H38" s="23"/>
      <c r="I38" s="23"/>
      <c r="J38" s="23"/>
    </row>
    <row r="39" spans="1:10" ht="37.9" customHeight="1" x14ac:dyDescent="0.2">
      <c r="A39" s="59" t="s">
        <v>88</v>
      </c>
      <c r="B39" s="29"/>
      <c r="C39" s="30"/>
      <c r="D39" s="64" t="s">
        <v>27</v>
      </c>
      <c r="E39" s="23"/>
      <c r="F39" s="23"/>
      <c r="G39" s="24">
        <f t="shared" ref="G39:G64" si="8">H39+I39</f>
        <v>93000</v>
      </c>
      <c r="H39" s="24">
        <f>H40</f>
        <v>93000</v>
      </c>
      <c r="I39" s="23"/>
      <c r="J39" s="23"/>
    </row>
    <row r="40" spans="1:10" ht="43.9" customHeight="1" x14ac:dyDescent="0.2">
      <c r="A40" s="52" t="s">
        <v>89</v>
      </c>
      <c r="B40" s="52" t="s">
        <v>90</v>
      </c>
      <c r="C40" s="53" t="s">
        <v>91</v>
      </c>
      <c r="D40" s="54" t="s">
        <v>92</v>
      </c>
      <c r="E40" s="23"/>
      <c r="F40" s="23"/>
      <c r="G40" s="23">
        <f t="shared" si="8"/>
        <v>93000</v>
      </c>
      <c r="H40" s="23">
        <f>20000+73000</f>
        <v>93000</v>
      </c>
      <c r="I40" s="23"/>
      <c r="J40" s="23"/>
    </row>
    <row r="41" spans="1:10" s="68" customFormat="1" ht="34.9" customHeight="1" x14ac:dyDescent="0.2">
      <c r="A41" s="55" t="s">
        <v>93</v>
      </c>
      <c r="B41" s="55"/>
      <c r="C41" s="56"/>
      <c r="D41" s="65"/>
      <c r="E41" s="65" t="s">
        <v>94</v>
      </c>
      <c r="F41" s="66" t="s">
        <v>95</v>
      </c>
      <c r="G41" s="67"/>
      <c r="H41" s="67"/>
      <c r="I41" s="67"/>
      <c r="J41" s="67"/>
    </row>
    <row r="42" spans="1:10" ht="25.15" customHeight="1" x14ac:dyDescent="0.2">
      <c r="A42" s="48" t="s">
        <v>55</v>
      </c>
      <c r="B42" s="49"/>
      <c r="C42" s="50"/>
      <c r="D42" s="51" t="s">
        <v>21</v>
      </c>
      <c r="E42" s="23"/>
      <c r="F42" s="23"/>
      <c r="G42" s="24">
        <f>G43+G44+G45</f>
        <v>3483700</v>
      </c>
      <c r="H42" s="24">
        <f t="shared" ref="H42:J42" si="9">H43+H44+H45</f>
        <v>1866900</v>
      </c>
      <c r="I42" s="24">
        <f t="shared" si="9"/>
        <v>1616800</v>
      </c>
      <c r="J42" s="24">
        <f t="shared" si="9"/>
        <v>1616800</v>
      </c>
    </row>
    <row r="43" spans="1:10" ht="34.9" customHeight="1" x14ac:dyDescent="0.2">
      <c r="A43" s="52" t="s">
        <v>96</v>
      </c>
      <c r="B43" s="52" t="s">
        <v>97</v>
      </c>
      <c r="C43" s="53" t="s">
        <v>69</v>
      </c>
      <c r="D43" s="54" t="s">
        <v>98</v>
      </c>
      <c r="E43" s="23"/>
      <c r="F43" s="23"/>
      <c r="G43" s="23">
        <f t="shared" si="8"/>
        <v>756800</v>
      </c>
      <c r="H43" s="23"/>
      <c r="I43" s="23">
        <v>756800</v>
      </c>
      <c r="J43" s="23">
        <v>756800</v>
      </c>
    </row>
    <row r="44" spans="1:10" ht="33" customHeight="1" x14ac:dyDescent="0.2">
      <c r="A44" s="52" t="s">
        <v>99</v>
      </c>
      <c r="B44" s="52" t="s">
        <v>100</v>
      </c>
      <c r="C44" s="53" t="s">
        <v>101</v>
      </c>
      <c r="D44" s="54" t="s">
        <v>102</v>
      </c>
      <c r="E44" s="23"/>
      <c r="F44" s="23"/>
      <c r="G44" s="23">
        <f t="shared" si="8"/>
        <v>2250000</v>
      </c>
      <c r="H44" s="23">
        <v>1390000</v>
      </c>
      <c r="I44" s="23">
        <v>860000</v>
      </c>
      <c r="J44" s="23">
        <v>860000</v>
      </c>
    </row>
    <row r="45" spans="1:10" ht="24.6" customHeight="1" x14ac:dyDescent="0.2">
      <c r="A45" s="29" t="s">
        <v>103</v>
      </c>
      <c r="B45" s="29" t="s">
        <v>104</v>
      </c>
      <c r="C45" s="30" t="s">
        <v>105</v>
      </c>
      <c r="D45" s="27" t="s">
        <v>106</v>
      </c>
      <c r="E45" s="23"/>
      <c r="F45" s="23"/>
      <c r="G45" s="23">
        <f t="shared" si="8"/>
        <v>476900</v>
      </c>
      <c r="H45" s="23">
        <v>476900</v>
      </c>
      <c r="I45" s="23"/>
      <c r="J45" s="23"/>
    </row>
    <row r="46" spans="1:10" ht="36" customHeight="1" x14ac:dyDescent="0.2">
      <c r="A46" s="59" t="s">
        <v>88</v>
      </c>
      <c r="B46" s="29"/>
      <c r="C46" s="30"/>
      <c r="D46" s="64" t="s">
        <v>27</v>
      </c>
      <c r="E46" s="23"/>
      <c r="F46" s="23"/>
      <c r="G46" s="24">
        <f>G47+G48</f>
        <v>124000</v>
      </c>
      <c r="H46" s="24">
        <f t="shared" ref="H46" si="10">H47+H48</f>
        <v>124000</v>
      </c>
      <c r="I46" s="23"/>
      <c r="J46" s="23"/>
    </row>
    <row r="47" spans="1:10" ht="51" customHeight="1" x14ac:dyDescent="0.2">
      <c r="A47" s="29" t="s">
        <v>41</v>
      </c>
      <c r="B47" s="29" t="s">
        <v>42</v>
      </c>
      <c r="C47" s="30" t="s">
        <v>43</v>
      </c>
      <c r="D47" s="27" t="s">
        <v>107</v>
      </c>
      <c r="E47" s="23"/>
      <c r="F47" s="23"/>
      <c r="G47" s="23">
        <f t="shared" si="8"/>
        <v>82000</v>
      </c>
      <c r="H47" s="23">
        <v>82000</v>
      </c>
      <c r="I47" s="23"/>
      <c r="J47" s="23"/>
    </row>
    <row r="48" spans="1:10" ht="33" customHeight="1" x14ac:dyDescent="0.2">
      <c r="A48" s="29" t="s">
        <v>108</v>
      </c>
      <c r="B48" s="29" t="s">
        <v>109</v>
      </c>
      <c r="C48" s="30" t="s">
        <v>110</v>
      </c>
      <c r="D48" s="27" t="s">
        <v>111</v>
      </c>
      <c r="E48" s="23"/>
      <c r="F48" s="23"/>
      <c r="G48" s="23">
        <f t="shared" si="8"/>
        <v>42000</v>
      </c>
      <c r="H48" s="23">
        <v>42000</v>
      </c>
      <c r="I48" s="23"/>
      <c r="J48" s="23"/>
    </row>
    <row r="49" spans="1:10" ht="47.45" customHeight="1" x14ac:dyDescent="0.2">
      <c r="A49" s="69" t="s">
        <v>112</v>
      </c>
      <c r="B49" s="69"/>
      <c r="C49" s="70"/>
      <c r="D49" s="37"/>
      <c r="E49" s="37" t="s">
        <v>113</v>
      </c>
      <c r="F49" s="37" t="s">
        <v>114</v>
      </c>
      <c r="G49" s="23"/>
      <c r="H49" s="23"/>
      <c r="I49" s="23"/>
      <c r="J49" s="23"/>
    </row>
    <row r="50" spans="1:10" ht="35.450000000000003" customHeight="1" x14ac:dyDescent="0.2">
      <c r="A50" s="48" t="s">
        <v>88</v>
      </c>
      <c r="B50" s="71"/>
      <c r="C50" s="72"/>
      <c r="D50" s="64" t="s">
        <v>27</v>
      </c>
      <c r="E50" s="23"/>
      <c r="F50" s="23"/>
      <c r="G50" s="24">
        <f>G51</f>
        <v>224000</v>
      </c>
      <c r="H50" s="24">
        <f>H51</f>
        <v>224000</v>
      </c>
      <c r="I50" s="23"/>
      <c r="J50" s="23"/>
    </row>
    <row r="51" spans="1:10" ht="45.6" customHeight="1" x14ac:dyDescent="0.2">
      <c r="A51" s="29" t="s">
        <v>115</v>
      </c>
      <c r="B51" s="29" t="s">
        <v>116</v>
      </c>
      <c r="C51" s="30" t="s">
        <v>117</v>
      </c>
      <c r="D51" s="27" t="s">
        <v>118</v>
      </c>
      <c r="E51" s="23"/>
      <c r="F51" s="23"/>
      <c r="G51" s="23">
        <f t="shared" si="8"/>
        <v>224000</v>
      </c>
      <c r="H51" s="23">
        <v>224000</v>
      </c>
      <c r="I51" s="23"/>
      <c r="J51" s="23"/>
    </row>
    <row r="52" spans="1:10" ht="56.45" customHeight="1" x14ac:dyDescent="0.2">
      <c r="A52" s="29" t="s">
        <v>119</v>
      </c>
      <c r="B52" s="29"/>
      <c r="C52" s="30"/>
      <c r="D52" s="37"/>
      <c r="E52" s="37" t="s">
        <v>120</v>
      </c>
      <c r="F52" s="31" t="s">
        <v>121</v>
      </c>
      <c r="G52" s="23"/>
      <c r="H52" s="23"/>
      <c r="I52" s="23"/>
      <c r="J52" s="23"/>
    </row>
    <row r="53" spans="1:10" ht="23.25" customHeight="1" x14ac:dyDescent="0.2">
      <c r="A53" s="48" t="s">
        <v>55</v>
      </c>
      <c r="B53" s="29"/>
      <c r="C53" s="30"/>
      <c r="D53" s="51" t="s">
        <v>21</v>
      </c>
      <c r="E53" s="23"/>
      <c r="F53" s="23"/>
      <c r="G53" s="24">
        <f t="shared" si="8"/>
        <v>627100</v>
      </c>
      <c r="H53" s="24">
        <f>H54</f>
        <v>627100</v>
      </c>
      <c r="I53" s="23"/>
      <c r="J53" s="23"/>
    </row>
    <row r="54" spans="1:10" ht="31.9" customHeight="1" x14ac:dyDescent="0.2">
      <c r="A54" s="44" t="s">
        <v>122</v>
      </c>
      <c r="B54" s="44" t="s">
        <v>123</v>
      </c>
      <c r="C54" s="45" t="s">
        <v>124</v>
      </c>
      <c r="D54" s="27" t="s">
        <v>125</v>
      </c>
      <c r="E54" s="23"/>
      <c r="F54" s="23"/>
      <c r="G54" s="23">
        <f t="shared" si="8"/>
        <v>627100</v>
      </c>
      <c r="H54" s="23">
        <v>627100</v>
      </c>
      <c r="I54" s="23"/>
      <c r="J54" s="23"/>
    </row>
    <row r="55" spans="1:10" s="68" customFormat="1" ht="43.9" customHeight="1" x14ac:dyDescent="0.2">
      <c r="A55" s="29" t="s">
        <v>126</v>
      </c>
      <c r="B55" s="67"/>
      <c r="C55" s="67"/>
      <c r="D55" s="67"/>
      <c r="E55" s="73" t="s">
        <v>127</v>
      </c>
      <c r="F55" s="73" t="s">
        <v>128</v>
      </c>
      <c r="G55" s="67"/>
      <c r="H55" s="67"/>
      <c r="I55" s="67"/>
      <c r="J55" s="67"/>
    </row>
    <row r="56" spans="1:10" ht="23.25" customHeight="1" x14ac:dyDescent="0.2">
      <c r="A56" s="48" t="s">
        <v>55</v>
      </c>
      <c r="B56" s="29"/>
      <c r="C56" s="30"/>
      <c r="D56" s="51" t="s">
        <v>21</v>
      </c>
      <c r="E56" s="23"/>
      <c r="F56" s="23"/>
      <c r="G56" s="24">
        <f>G57+G58</f>
        <v>685300</v>
      </c>
      <c r="H56" s="24">
        <f t="shared" ref="H56" si="11">H57+H58</f>
        <v>685300</v>
      </c>
      <c r="I56" s="23"/>
      <c r="J56" s="23"/>
    </row>
    <row r="57" spans="1:10" ht="23.25" customHeight="1" x14ac:dyDescent="0.2">
      <c r="A57" s="52" t="s">
        <v>129</v>
      </c>
      <c r="B57" s="52" t="s">
        <v>130</v>
      </c>
      <c r="C57" s="53" t="s">
        <v>131</v>
      </c>
      <c r="D57" s="54" t="s">
        <v>132</v>
      </c>
      <c r="E57" s="23"/>
      <c r="F57" s="23"/>
      <c r="G57" s="23">
        <f t="shared" si="8"/>
        <v>30000</v>
      </c>
      <c r="H57" s="23">
        <v>30000</v>
      </c>
      <c r="I57" s="23"/>
      <c r="J57" s="23"/>
    </row>
    <row r="58" spans="1:10" ht="23.25" customHeight="1" x14ac:dyDescent="0.2">
      <c r="A58" s="52" t="s">
        <v>133</v>
      </c>
      <c r="B58" s="52" t="s">
        <v>134</v>
      </c>
      <c r="C58" s="53" t="s">
        <v>36</v>
      </c>
      <c r="D58" s="54" t="s">
        <v>135</v>
      </c>
      <c r="E58" s="23"/>
      <c r="F58" s="23"/>
      <c r="G58" s="23">
        <f t="shared" si="8"/>
        <v>655300</v>
      </c>
      <c r="H58" s="23">
        <v>655300</v>
      </c>
      <c r="I58" s="23"/>
      <c r="J58" s="23"/>
    </row>
    <row r="59" spans="1:10" s="75" customFormat="1" ht="80.45" customHeight="1" x14ac:dyDescent="0.2">
      <c r="A59" s="29" t="s">
        <v>136</v>
      </c>
      <c r="B59" s="74"/>
      <c r="C59" s="74"/>
      <c r="D59" s="74"/>
      <c r="E59" s="63" t="s">
        <v>137</v>
      </c>
      <c r="F59" s="31" t="s">
        <v>138</v>
      </c>
      <c r="G59" s="74">
        <f t="shared" si="8"/>
        <v>0</v>
      </c>
      <c r="H59" s="74"/>
      <c r="I59" s="74"/>
      <c r="J59" s="74"/>
    </row>
    <row r="60" spans="1:10" ht="23.25" customHeight="1" x14ac:dyDescent="0.2">
      <c r="A60" s="48" t="s">
        <v>55</v>
      </c>
      <c r="B60" s="29"/>
      <c r="C60" s="30"/>
      <c r="D60" s="51" t="s">
        <v>21</v>
      </c>
      <c r="E60" s="23"/>
      <c r="F60" s="23"/>
      <c r="G60" s="24">
        <f>G61</f>
        <v>20000</v>
      </c>
      <c r="H60" s="24">
        <f t="shared" ref="H60" si="12">H61</f>
        <v>20000</v>
      </c>
      <c r="I60" s="23"/>
      <c r="J60" s="23"/>
    </row>
    <row r="61" spans="1:10" ht="23.25" customHeight="1" x14ac:dyDescent="0.2">
      <c r="A61" s="52" t="s">
        <v>133</v>
      </c>
      <c r="B61" s="52" t="s">
        <v>134</v>
      </c>
      <c r="C61" s="53" t="s">
        <v>36</v>
      </c>
      <c r="D61" s="54" t="s">
        <v>135</v>
      </c>
      <c r="E61" s="23"/>
      <c r="F61" s="23"/>
      <c r="G61" s="23">
        <f t="shared" si="8"/>
        <v>20000</v>
      </c>
      <c r="H61" s="23">
        <v>20000</v>
      </c>
      <c r="I61" s="23"/>
      <c r="J61" s="23"/>
    </row>
    <row r="62" spans="1:10" ht="34.15" customHeight="1" x14ac:dyDescent="0.2">
      <c r="A62" s="29" t="s">
        <v>139</v>
      </c>
      <c r="B62" s="23"/>
      <c r="C62" s="23"/>
      <c r="D62" s="23"/>
      <c r="E62" s="76" t="s">
        <v>140</v>
      </c>
      <c r="F62" s="76" t="s">
        <v>141</v>
      </c>
      <c r="G62" s="23"/>
      <c r="H62" s="23"/>
      <c r="I62" s="23"/>
      <c r="J62" s="23"/>
    </row>
    <row r="63" spans="1:10" ht="30.6" customHeight="1" x14ac:dyDescent="0.2">
      <c r="A63" s="48" t="s">
        <v>55</v>
      </c>
      <c r="B63" s="29"/>
      <c r="C63" s="30"/>
      <c r="D63" s="51" t="s">
        <v>21</v>
      </c>
      <c r="E63" s="76"/>
      <c r="F63" s="76"/>
      <c r="G63" s="77">
        <f>G64</f>
        <v>500000</v>
      </c>
      <c r="H63" s="77">
        <f t="shared" ref="H63:J63" si="13">H64</f>
        <v>0</v>
      </c>
      <c r="I63" s="77">
        <f t="shared" si="13"/>
        <v>500000</v>
      </c>
      <c r="J63" s="77">
        <f t="shared" si="13"/>
        <v>500000</v>
      </c>
    </row>
    <row r="64" spans="1:10" ht="23.25" customHeight="1" x14ac:dyDescent="0.2">
      <c r="A64" s="29" t="s">
        <v>142</v>
      </c>
      <c r="B64" s="29" t="s">
        <v>143</v>
      </c>
      <c r="C64" s="30" t="s">
        <v>58</v>
      </c>
      <c r="D64" s="27" t="s">
        <v>144</v>
      </c>
      <c r="E64" s="23"/>
      <c r="F64" s="23"/>
      <c r="G64" s="23">
        <f t="shared" si="8"/>
        <v>500000</v>
      </c>
      <c r="H64" s="23"/>
      <c r="I64" s="23">
        <v>500000</v>
      </c>
      <c r="J64" s="23">
        <v>500000</v>
      </c>
    </row>
    <row r="65" spans="1:10" s="79" customFormat="1" ht="23.25" customHeight="1" x14ac:dyDescent="0.2">
      <c r="A65" s="78" t="s">
        <v>145</v>
      </c>
      <c r="B65" s="24"/>
      <c r="C65" s="24"/>
      <c r="D65" s="24"/>
      <c r="E65" s="24"/>
      <c r="F65" s="24"/>
      <c r="G65" s="24">
        <f>G11+G13+G16+G19+G22+G26+G29+G33+G36+G39+G42+G46+G50+G53+G56+G60+G63</f>
        <v>9280600</v>
      </c>
      <c r="H65" s="24">
        <f t="shared" ref="H65:J65" si="14">H11+H13+H16+H19+H22+H26+H29+H33+H36+H39+H42+H46+H50+H53+H56+H60+H63</f>
        <v>6803800</v>
      </c>
      <c r="I65" s="24">
        <f t="shared" si="14"/>
        <v>2476800</v>
      </c>
      <c r="J65" s="24">
        <f t="shared" si="14"/>
        <v>2116800</v>
      </c>
    </row>
    <row r="66" spans="1:10" ht="23.25" customHeight="1" x14ac:dyDescent="0.2"/>
    <row r="67" spans="1:10" ht="23.25" customHeight="1" x14ac:dyDescent="0.3">
      <c r="A67" s="80" t="s">
        <v>146</v>
      </c>
      <c r="B67" s="81"/>
      <c r="C67" s="81"/>
      <c r="D67" s="81"/>
      <c r="E67" s="81"/>
      <c r="F67" s="81"/>
      <c r="G67" s="81"/>
      <c r="H67" s="82" t="s">
        <v>147</v>
      </c>
      <c r="I67" s="81"/>
    </row>
  </sheetData>
  <mergeCells count="12">
    <mergeCell ref="H8:H9"/>
    <mergeCell ref="I8:J8"/>
    <mergeCell ref="C5:J5"/>
    <mergeCell ref="A6:B6"/>
    <mergeCell ref="D7:I7"/>
    <mergeCell ref="A8:A9"/>
    <mergeCell ref="B8:B9"/>
    <mergeCell ref="C8:C9"/>
    <mergeCell ref="D8:D9"/>
    <mergeCell ref="E8:E9"/>
    <mergeCell ref="F8:F9"/>
    <mergeCell ref="G8:G9"/>
  </mergeCells>
  <pageMargins left="0.31496062992125984" right="0.31496062992125984" top="0.94488188976377963" bottom="0.35433070866141736" header="0.31496062992125984" footer="0.31496062992125984"/>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програми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dcterms:created xsi:type="dcterms:W3CDTF">2020-01-27T06:53:54Z</dcterms:created>
  <dcterms:modified xsi:type="dcterms:W3CDTF">2020-01-27T06:54:20Z</dcterms:modified>
</cp:coreProperties>
</file>