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45" i="1" l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<sst xmlns="http://schemas.openxmlformats.org/spreadsheetml/2006/main" count="101" uniqueCount="74">
  <si>
    <t>Бюджет Первозванiвської сiльської територiальної громади</t>
  </si>
  <si>
    <t>Станом на 24.06.2021</t>
  </si>
  <si>
    <t xml:space="preserve">Аналіз фінансування установ з 01.01.2021 по 31.01.2021 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</si>
  <si>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</si>
  <si>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</si>
  <si>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</si>
  <si>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</si>
  <si>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</si>
  <si>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</si>
  <si>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</si>
  <si>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</si>
  <si>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</si>
  <si>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</si>
  <si>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</si>
  <si>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</si>
  <si>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</si>
  <si>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</si>
  <si>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</si>
  <si>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</si>
  <si>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</si>
  <si>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</si>
  <si>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</si>
  <si>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</si>
  <si>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0112144</t>
  </si>
  <si>
    <t>Централізовані заходи з лікування хворих на цукровий та нецукровий діабет</t>
  </si>
  <si>
    <t>0113033</t>
  </si>
  <si>
    <t>Компенсаційні виплати на пільговий проїзд автомобільним транспортом окремим категоріям громадян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</si>
  <si>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</si>
  <si>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</si>
  <si>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0113191</t>
  </si>
  <si>
    <t>Інші видатки на соціальний захист ветеранів війни та праці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</si>
  <si>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</si>
  <si>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</si>
  <si>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</si>
  <si>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</si>
  <si>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</si>
  <si>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</si>
  <si>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</si>
  <si>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</si>
  <si>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</si>
  <si>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</si>
  <si>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</si>
  <si>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Інші заходи, пов`язані з економічною діяльністю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</si>
  <si>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</si>
  <si>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</si>
  <si>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</si>
  <si>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</si>
  <si>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</si>
  <si>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</si>
  <si>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</si>
  <si>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</si>
  <si>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</si>
  <si>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0611142</t>
  </si>
  <si>
    <t>Інші програми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</si>
  <si>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</si>
  <si>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</si>
  <si>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0614030</t>
  </si>
  <si>
    <t>Забезпечення діяльності бібліотек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</si>
  <si>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</si>
  <si>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</si>
  <si>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</si>
  <si>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</si>
  <si>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</si>
  <si>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>3718710</t>
  </si>
  <si>
    <t>Резервний фонд місцевого бюджету</t>
  </si>
  <si>
    <t>3719110</t>
  </si>
  <si>
    <t>Реверсна дотація</t>
  </si>
  <si>
    <t>3719770</t>
  </si>
  <si>
    <t>Інші субвенції з місцевого бюджету</t>
  </si>
  <si>
    <t xml:space="preserve"> </t>
  </si>
  <si>
    <t xml:space="preserve">Усього </t>
  </si>
  <si>
    <t>Спеціальний фонд (разом)</t>
  </si>
  <si>
    <t>0118340</t>
  </si>
  <si>
    <t>Природоохоронні заходи за рахунок цільових фондів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</si>
</sst>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6" formatCode="#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>
      <selection activeCell="S16" sqref="S16"/>
    </sheetView>
  </sheetViews>
  <sheetFormatPr defaultRowHeight="12.75" x14ac:dyDescent="0.2"/>
  <cols>
    <col min="1" max="1" width="10.7109375" customWidth="1"/>
    <col min="2" max="2" width="50.7109375" customWidth="1"/>
    <col min="3" max="3" width="15.7109375" hidden="1" customWidth="1"/>
    <col min="4" max="4" width="15.7109375" customWidth="1"/>
    <col min="5" max="7" width="15.7109375" hidden="1" customWidth="1"/>
    <col min="8" max="8" width="15.7109375" customWidth="1"/>
    <col min="9" max="12" width="15.7109375" hidden="1" customWidth="1"/>
    <col min="13" max="13" width="15.7109375" customWidth="1"/>
    <col min="14" max="16" width="15.7109375" hidden="1" customWidth="1"/>
  </cols>
  <sheetData>
    <row r="1" spans="1:16" ht="0.75" customHeight="1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idden="1" x14ac:dyDescent="0.2">
      <c r="L4" s="3" t="s">
        <v>4</v>
      </c>
    </row>
    <row r="5" spans="1:16" s="4" customFormat="1" ht="41.25" customHeight="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48" x14ac:dyDescent="0.2">
      <c r="A6" s="13" t="s">
        <v>21</v>
      </c>
      <c r="B6" s="24" t="s">
        <v>22</v>
      </c>
      <c r="C6" s="25">
        <v>15218300</v>
      </c>
      <c r="D6" s="26">
        <v>15218300</v>
      </c>
      <c r="E6" s="26">
        <v>1546135</v>
      </c>
      <c r="F6" s="26">
        <v>814899.19999999995</v>
      </c>
      <c r="G6" s="26">
        <v>0</v>
      </c>
      <c r="H6" s="26">
        <v>814099.2</v>
      </c>
      <c r="I6" s="25">
        <v>800</v>
      </c>
      <c r="J6" s="25">
        <v>0</v>
      </c>
      <c r="K6" s="25">
        <f>E6-F6</f>
        <v>731235.8</v>
      </c>
      <c r="L6" s="25">
        <f>D6-F6</f>
        <v>14403400.800000001</v>
      </c>
      <c r="M6" s="27">
        <f>IF(E6=0,0,(F6/E6)*100)</f>
        <v>52.705565814110663</v>
      </c>
      <c r="N6" s="7">
        <f>D6-H6</f>
        <v>14404200.800000001</v>
      </c>
      <c r="O6" s="7">
        <f>E6-H6</f>
        <v>732035.8</v>
      </c>
      <c r="P6" s="7">
        <f>IF(E6=0,0,(H6/E6)*100)</f>
        <v>52.653823889893182</v>
      </c>
    </row>
    <row r="7" spans="1:16" ht="24" x14ac:dyDescent="0.2">
      <c r="A7" s="13" t="s">
        <v>23</v>
      </c>
      <c r="B7" s="24" t="s">
        <v>24</v>
      </c>
      <c r="C7" s="25">
        <v>327100</v>
      </c>
      <c r="D7" s="26">
        <v>327100</v>
      </c>
      <c r="E7" s="26">
        <v>54500</v>
      </c>
      <c r="F7" s="26">
        <v>0</v>
      </c>
      <c r="G7" s="26">
        <v>0</v>
      </c>
      <c r="H7" s="26">
        <v>0</v>
      </c>
      <c r="I7" s="25">
        <v>0</v>
      </c>
      <c r="J7" s="25">
        <v>0</v>
      </c>
      <c r="K7" s="25">
        <f>E7-F7</f>
        <v>54500</v>
      </c>
      <c r="L7" s="25">
        <f>D7-F7</f>
        <v>327100</v>
      </c>
      <c r="M7" s="27">
        <f>IF(E7=0,0,(F7/E7)*100)</f>
        <v>0</v>
      </c>
      <c r="N7" s="7">
        <f>D7-H7</f>
        <v>327100</v>
      </c>
      <c r="O7" s="7">
        <f>E7-H7</f>
        <v>54500</v>
      </c>
      <c r="P7" s="7">
        <f>IF(E7=0,0,(H7/E7)*100)</f>
        <v>0</v>
      </c>
    </row>
    <row r="8" spans="1:16" ht="24" x14ac:dyDescent="0.2">
      <c r="A8" s="13" t="s">
        <v>25</v>
      </c>
      <c r="B8" s="24" t="s">
        <v>26</v>
      </c>
      <c r="C8" s="25">
        <v>150000</v>
      </c>
      <c r="D8" s="26">
        <v>150000</v>
      </c>
      <c r="E8" s="26">
        <v>15900</v>
      </c>
      <c r="F8" s="26">
        <v>0</v>
      </c>
      <c r="G8" s="26">
        <v>0</v>
      </c>
      <c r="H8" s="26">
        <v>0</v>
      </c>
      <c r="I8" s="25">
        <v>0</v>
      </c>
      <c r="J8" s="25">
        <v>0</v>
      </c>
      <c r="K8" s="25">
        <f>E8-F8</f>
        <v>15900</v>
      </c>
      <c r="L8" s="25">
        <f>D8-F8</f>
        <v>150000</v>
      </c>
      <c r="M8" s="27">
        <f>IF(E8=0,0,(F8/E8)*100)</f>
        <v>0</v>
      </c>
      <c r="N8" s="7">
        <f>D8-H8</f>
        <v>150000</v>
      </c>
      <c r="O8" s="7">
        <f>E8-H8</f>
        <v>15900</v>
      </c>
      <c r="P8" s="7">
        <f>IF(E8=0,0,(H8/E8)*100)</f>
        <v>0</v>
      </c>
    </row>
    <row r="9" spans="1:16" ht="36" x14ac:dyDescent="0.2">
      <c r="A9" s="13" t="s">
        <v>27</v>
      </c>
      <c r="B9" s="24" t="s">
        <v>28</v>
      </c>
      <c r="C9" s="25">
        <v>2477800</v>
      </c>
      <c r="D9" s="26">
        <v>2477800</v>
      </c>
      <c r="E9" s="26">
        <v>206450</v>
      </c>
      <c r="F9" s="26">
        <v>205200</v>
      </c>
      <c r="G9" s="26">
        <v>0</v>
      </c>
      <c r="H9" s="26">
        <v>189075.58</v>
      </c>
      <c r="I9" s="25">
        <v>16124.42</v>
      </c>
      <c r="J9" s="25">
        <v>0</v>
      </c>
      <c r="K9" s="25">
        <f>E9-F9</f>
        <v>1250</v>
      </c>
      <c r="L9" s="25">
        <f>D9-F9</f>
        <v>2272600</v>
      </c>
      <c r="M9" s="27">
        <f>IF(E9=0,0,(F9/E9)*100)</f>
        <v>99.394526519738434</v>
      </c>
      <c r="N9" s="7">
        <f>D9-H9</f>
        <v>2288724.42</v>
      </c>
      <c r="O9" s="7">
        <f>E9-H9</f>
        <v>17374.420000000013</v>
      </c>
      <c r="P9" s="7">
        <f>IF(E9=0,0,(H9/E9)*100)</f>
        <v>91.584199564059091</v>
      </c>
    </row>
    <row r="10" spans="1:16" x14ac:dyDescent="0.2">
      <c r="A10" s="13" t="s">
        <v>29</v>
      </c>
      <c r="B10" s="24" t="s">
        <v>30</v>
      </c>
      <c r="C10" s="25">
        <v>125400</v>
      </c>
      <c r="D10" s="26">
        <v>125400</v>
      </c>
      <c r="E10" s="26">
        <v>9000</v>
      </c>
      <c r="F10" s="26">
        <v>3000</v>
      </c>
      <c r="G10" s="26">
        <v>0</v>
      </c>
      <c r="H10" s="26">
        <v>3000</v>
      </c>
      <c r="I10" s="25">
        <v>0</v>
      </c>
      <c r="J10" s="25">
        <v>0</v>
      </c>
      <c r="K10" s="25">
        <f>E10-F10</f>
        <v>6000</v>
      </c>
      <c r="L10" s="25">
        <f>D10-F10</f>
        <v>122400</v>
      </c>
      <c r="M10" s="27">
        <f>IF(E10=0,0,(F10/E10)*100)</f>
        <v>33.333333333333329</v>
      </c>
      <c r="N10" s="7">
        <f>D10-H10</f>
        <v>122400</v>
      </c>
      <c r="O10" s="7">
        <f>E10-H10</f>
        <v>6000</v>
      </c>
      <c r="P10" s="7">
        <f>IF(E10=0,0,(H10/E10)*100)</f>
        <v>33.333333333333329</v>
      </c>
    </row>
    <row r="11" spans="1:16" ht="24" x14ac:dyDescent="0.2">
      <c r="A11" s="13" t="s">
        <v>31</v>
      </c>
      <c r="B11" s="24" t="s">
        <v>32</v>
      </c>
      <c r="C11" s="25">
        <v>1474100</v>
      </c>
      <c r="D11" s="26">
        <v>1474100</v>
      </c>
      <c r="E11" s="26">
        <v>123650</v>
      </c>
      <c r="F11" s="26">
        <v>102695</v>
      </c>
      <c r="G11" s="26">
        <v>0</v>
      </c>
      <c r="H11" s="26">
        <v>87606.64</v>
      </c>
      <c r="I11" s="25">
        <v>15088.36</v>
      </c>
      <c r="J11" s="25">
        <v>0</v>
      </c>
      <c r="K11" s="25">
        <f>E11-F11</f>
        <v>20955</v>
      </c>
      <c r="L11" s="25">
        <f>D11-F11</f>
        <v>1371405</v>
      </c>
      <c r="M11" s="27">
        <f>IF(E11=0,0,(F11/E11)*100)</f>
        <v>83.052972098665592</v>
      </c>
      <c r="N11" s="7">
        <f>D11-H11</f>
        <v>1386493.36</v>
      </c>
      <c r="O11" s="7">
        <f>E11-H11</f>
        <v>36043.360000000001</v>
      </c>
      <c r="P11" s="7">
        <f>IF(E11=0,0,(H11/E11)*100)</f>
        <v>70.850497371613415</v>
      </c>
    </row>
    <row r="12" spans="1:16" ht="24" x14ac:dyDescent="0.2">
      <c r="A12" s="13" t="s">
        <v>33</v>
      </c>
      <c r="B12" s="24" t="s">
        <v>34</v>
      </c>
      <c r="C12" s="25">
        <v>1114000</v>
      </c>
      <c r="D12" s="26">
        <v>1114000</v>
      </c>
      <c r="E12" s="26">
        <v>95300</v>
      </c>
      <c r="F12" s="26">
        <v>0</v>
      </c>
      <c r="G12" s="26">
        <v>0</v>
      </c>
      <c r="H12" s="26">
        <v>0</v>
      </c>
      <c r="I12" s="25">
        <v>0</v>
      </c>
      <c r="J12" s="25">
        <v>0</v>
      </c>
      <c r="K12" s="25">
        <f>E12-F12</f>
        <v>95300</v>
      </c>
      <c r="L12" s="25">
        <f>D12-F12</f>
        <v>1114000</v>
      </c>
      <c r="M12" s="27">
        <f>IF(E12=0,0,(F12/E12)*100)</f>
        <v>0</v>
      </c>
      <c r="N12" s="7">
        <f>D12-H12</f>
        <v>1114000</v>
      </c>
      <c r="O12" s="7">
        <f>E12-H12</f>
        <v>95300</v>
      </c>
      <c r="P12" s="7">
        <f>IF(E12=0,0,(H12/E12)*100)</f>
        <v>0</v>
      </c>
    </row>
    <row r="13" spans="1:16" x14ac:dyDescent="0.2">
      <c r="A13" s="13" t="s">
        <v>35</v>
      </c>
      <c r="B13" s="24" t="s">
        <v>36</v>
      </c>
      <c r="C13" s="25">
        <v>957600</v>
      </c>
      <c r="D13" s="26">
        <v>957600</v>
      </c>
      <c r="E13" s="26">
        <v>79800</v>
      </c>
      <c r="F13" s="26">
        <v>0</v>
      </c>
      <c r="G13" s="26">
        <v>0</v>
      </c>
      <c r="H13" s="26">
        <v>0</v>
      </c>
      <c r="I13" s="25">
        <v>0</v>
      </c>
      <c r="J13" s="25">
        <v>0</v>
      </c>
      <c r="K13" s="25">
        <f>E13-F13</f>
        <v>79800</v>
      </c>
      <c r="L13" s="25">
        <f>D13-F13</f>
        <v>957600</v>
      </c>
      <c r="M13" s="27">
        <f>IF(E13=0,0,(F13/E13)*100)</f>
        <v>0</v>
      </c>
      <c r="N13" s="7">
        <f>D13-H13</f>
        <v>957600</v>
      </c>
      <c r="O13" s="7">
        <f>E13-H13</f>
        <v>79800</v>
      </c>
      <c r="P13" s="7">
        <f>IF(E13=0,0,(H13/E13)*100)</f>
        <v>0</v>
      </c>
    </row>
    <row r="14" spans="1:16" x14ac:dyDescent="0.2">
      <c r="A14" s="13" t="s">
        <v>37</v>
      </c>
      <c r="B14" s="24" t="s">
        <v>38</v>
      </c>
      <c r="C14" s="25">
        <v>432800</v>
      </c>
      <c r="D14" s="26">
        <v>432800</v>
      </c>
      <c r="E14" s="26">
        <v>0</v>
      </c>
      <c r="F14" s="26">
        <v>0</v>
      </c>
      <c r="G14" s="26">
        <v>0</v>
      </c>
      <c r="H14" s="26">
        <v>0</v>
      </c>
      <c r="I14" s="25">
        <v>0</v>
      </c>
      <c r="J14" s="25">
        <v>0</v>
      </c>
      <c r="K14" s="25">
        <f>E14-F14</f>
        <v>0</v>
      </c>
      <c r="L14" s="25">
        <f>D14-F14</f>
        <v>432800</v>
      </c>
      <c r="M14" s="27">
        <f>IF(E14=0,0,(F14/E14)*100)</f>
        <v>0</v>
      </c>
      <c r="N14" s="7">
        <f>D14-H14</f>
        <v>432800</v>
      </c>
      <c r="O14" s="7">
        <f>E14-H14</f>
        <v>0</v>
      </c>
      <c r="P14" s="7">
        <f>IF(E14=0,0,(H14/E14)*100)</f>
        <v>0</v>
      </c>
    </row>
    <row r="15" spans="1:16" ht="24" x14ac:dyDescent="0.2">
      <c r="A15" s="13" t="s">
        <v>39</v>
      </c>
      <c r="B15" s="24" t="s">
        <v>40</v>
      </c>
      <c r="C15" s="25">
        <v>4780000</v>
      </c>
      <c r="D15" s="26">
        <v>4780000</v>
      </c>
      <c r="E15" s="26">
        <v>146600</v>
      </c>
      <c r="F15" s="26">
        <v>0</v>
      </c>
      <c r="G15" s="26">
        <v>0</v>
      </c>
      <c r="H15" s="26">
        <v>0</v>
      </c>
      <c r="I15" s="25">
        <v>0</v>
      </c>
      <c r="J15" s="25">
        <v>0</v>
      </c>
      <c r="K15" s="25">
        <f>E15-F15</f>
        <v>146600</v>
      </c>
      <c r="L15" s="25">
        <f>D15-F15</f>
        <v>4780000</v>
      </c>
      <c r="M15" s="27">
        <f>IF(E15=0,0,(F15/E15)*100)</f>
        <v>0</v>
      </c>
      <c r="N15" s="7">
        <f>D15-H15</f>
        <v>4780000</v>
      </c>
      <c r="O15" s="7">
        <f>E15-H15</f>
        <v>146600</v>
      </c>
      <c r="P15" s="7">
        <f>IF(E15=0,0,(H15/E15)*100)</f>
        <v>0</v>
      </c>
    </row>
    <row r="16" spans="1:16" x14ac:dyDescent="0.2">
      <c r="A16" s="13" t="s">
        <v>41</v>
      </c>
      <c r="B16" s="24" t="s">
        <v>42</v>
      </c>
      <c r="C16" s="25">
        <v>2118000</v>
      </c>
      <c r="D16" s="26">
        <v>2118000</v>
      </c>
      <c r="E16" s="26">
        <v>353000</v>
      </c>
      <c r="F16" s="26">
        <v>318000</v>
      </c>
      <c r="G16" s="26">
        <v>0</v>
      </c>
      <c r="H16" s="26">
        <v>235179.3</v>
      </c>
      <c r="I16" s="25">
        <v>82820.7</v>
      </c>
      <c r="J16" s="25">
        <v>0</v>
      </c>
      <c r="K16" s="25">
        <f>E16-F16</f>
        <v>35000</v>
      </c>
      <c r="L16" s="25">
        <f>D16-F16</f>
        <v>1800000</v>
      </c>
      <c r="M16" s="27">
        <f>IF(E16=0,0,(F16/E16)*100)</f>
        <v>90.084985835694056</v>
      </c>
      <c r="N16" s="7">
        <f>D16-H16</f>
        <v>1882820.7</v>
      </c>
      <c r="O16" s="7">
        <f>E16-H16</f>
        <v>117820.70000000001</v>
      </c>
      <c r="P16" s="7">
        <f>IF(E16=0,0,(H16/E16)*100)</f>
        <v>66.623031161473094</v>
      </c>
    </row>
    <row r="17" spans="1:16" ht="24" x14ac:dyDescent="0.2">
      <c r="A17" s="13" t="s">
        <v>43</v>
      </c>
      <c r="B17" s="24" t="s">
        <v>44</v>
      </c>
      <c r="C17" s="25">
        <v>2991100</v>
      </c>
      <c r="D17" s="26">
        <v>2991100</v>
      </c>
      <c r="E17" s="26">
        <v>231100</v>
      </c>
      <c r="F17" s="26">
        <v>138811.76</v>
      </c>
      <c r="G17" s="26">
        <v>0</v>
      </c>
      <c r="H17" s="26">
        <v>138811.76</v>
      </c>
      <c r="I17" s="25">
        <v>0</v>
      </c>
      <c r="J17" s="25">
        <v>0</v>
      </c>
      <c r="K17" s="25">
        <f>E17-F17</f>
        <v>92288.239999999991</v>
      </c>
      <c r="L17" s="25">
        <f>D17-F17</f>
        <v>2852288.24</v>
      </c>
      <c r="M17" s="27">
        <f>IF(E17=0,0,(F17/E17)*100)</f>
        <v>60.065668541756821</v>
      </c>
      <c r="N17" s="7">
        <f>D17-H17</f>
        <v>2852288.24</v>
      </c>
      <c r="O17" s="7">
        <f>E17-H17</f>
        <v>92288.239999999991</v>
      </c>
      <c r="P17" s="7">
        <f>IF(E17=0,0,(H17/E17)*100)</f>
        <v>60.065668541756821</v>
      </c>
    </row>
    <row r="18" spans="1:16" x14ac:dyDescent="0.2">
      <c r="A18" s="13" t="s">
        <v>45</v>
      </c>
      <c r="B18" s="24" t="s">
        <v>46</v>
      </c>
      <c r="C18" s="25">
        <v>11931900</v>
      </c>
      <c r="D18" s="26">
        <v>11931900</v>
      </c>
      <c r="E18" s="26">
        <v>1041000</v>
      </c>
      <c r="F18" s="26">
        <v>785692.54</v>
      </c>
      <c r="G18" s="26">
        <v>0</v>
      </c>
      <c r="H18" s="26">
        <v>784695.10000000009</v>
      </c>
      <c r="I18" s="25">
        <v>997.44</v>
      </c>
      <c r="J18" s="25">
        <v>0</v>
      </c>
      <c r="K18" s="25">
        <f>E18-F18</f>
        <v>255307.45999999996</v>
      </c>
      <c r="L18" s="25">
        <f>D18-F18</f>
        <v>11146207.460000001</v>
      </c>
      <c r="M18" s="27">
        <f>IF(E18=0,0,(F18/E18)*100)</f>
        <v>75.474787704130648</v>
      </c>
      <c r="N18" s="7">
        <f>D18-H18</f>
        <v>11147204.9</v>
      </c>
      <c r="O18" s="7">
        <f>E18-H18</f>
        <v>256304.89999999991</v>
      </c>
      <c r="P18" s="7">
        <f>IF(E18=0,0,(H18/E18)*100)</f>
        <v>75.378972142170994</v>
      </c>
    </row>
    <row r="19" spans="1:16" ht="24" x14ac:dyDescent="0.2">
      <c r="A19" s="13" t="s">
        <v>47</v>
      </c>
      <c r="B19" s="24" t="s">
        <v>48</v>
      </c>
      <c r="C19" s="25">
        <v>18471180</v>
      </c>
      <c r="D19" s="26">
        <v>18471180</v>
      </c>
      <c r="E19" s="26">
        <v>1786098</v>
      </c>
      <c r="F19" s="26">
        <v>910044.04</v>
      </c>
      <c r="G19" s="26">
        <v>0</v>
      </c>
      <c r="H19" s="26">
        <v>909364.04</v>
      </c>
      <c r="I19" s="25">
        <v>680</v>
      </c>
      <c r="J19" s="25">
        <v>0</v>
      </c>
      <c r="K19" s="25">
        <f>E19-F19</f>
        <v>876053.96</v>
      </c>
      <c r="L19" s="25">
        <f>D19-F19</f>
        <v>17561135.960000001</v>
      </c>
      <c r="M19" s="27">
        <f>IF(E19=0,0,(F19/E19)*100)</f>
        <v>50.951517777859898</v>
      </c>
      <c r="N19" s="7">
        <f>D19-H19</f>
        <v>17561815.960000001</v>
      </c>
      <c r="O19" s="7">
        <f>E19-H19</f>
        <v>876733.96</v>
      </c>
      <c r="P19" s="7">
        <f>IF(E19=0,0,(H19/E19)*100)</f>
        <v>50.913445958732396</v>
      </c>
    </row>
    <row r="20" spans="1:16" ht="24" x14ac:dyDescent="0.2">
      <c r="A20" s="13" t="s">
        <v>49</v>
      </c>
      <c r="B20" s="24" t="s">
        <v>48</v>
      </c>
      <c r="C20" s="25">
        <v>27237400</v>
      </c>
      <c r="D20" s="26">
        <v>27237400</v>
      </c>
      <c r="E20" s="26">
        <v>1700100</v>
      </c>
      <c r="F20" s="26">
        <v>800200</v>
      </c>
      <c r="G20" s="26">
        <v>0</v>
      </c>
      <c r="H20" s="26">
        <v>800200</v>
      </c>
      <c r="I20" s="25">
        <v>0</v>
      </c>
      <c r="J20" s="25">
        <v>0</v>
      </c>
      <c r="K20" s="25">
        <f>E20-F20</f>
        <v>899900</v>
      </c>
      <c r="L20" s="25">
        <f>D20-F20</f>
        <v>26437200</v>
      </c>
      <c r="M20" s="27">
        <f>IF(E20=0,0,(F20/E20)*100)</f>
        <v>47.06781954002706</v>
      </c>
      <c r="N20" s="7">
        <f>D20-H20</f>
        <v>26437200</v>
      </c>
      <c r="O20" s="7">
        <f>E20-H20</f>
        <v>899900</v>
      </c>
      <c r="P20" s="7">
        <f>IF(E20=0,0,(H20/E20)*100)</f>
        <v>47.06781954002706</v>
      </c>
    </row>
    <row r="21" spans="1:16" ht="24" x14ac:dyDescent="0.2">
      <c r="A21" s="13" t="s">
        <v>50</v>
      </c>
      <c r="B21" s="24" t="s">
        <v>51</v>
      </c>
      <c r="C21" s="25">
        <v>1406100</v>
      </c>
      <c r="D21" s="26">
        <v>1406100</v>
      </c>
      <c r="E21" s="26">
        <v>140550</v>
      </c>
      <c r="F21" s="26">
        <v>50144.7</v>
      </c>
      <c r="G21" s="26">
        <v>0</v>
      </c>
      <c r="H21" s="26">
        <v>50144.7</v>
      </c>
      <c r="I21" s="25">
        <v>0</v>
      </c>
      <c r="J21" s="25">
        <v>0</v>
      </c>
      <c r="K21" s="25">
        <f>E21-F21</f>
        <v>90405.3</v>
      </c>
      <c r="L21" s="25">
        <f>D21-F21</f>
        <v>1355955.3</v>
      </c>
      <c r="M21" s="27">
        <f>IF(E21=0,0,(F21/E21)*100)</f>
        <v>35.677481323372461</v>
      </c>
      <c r="N21" s="7">
        <f>D21-H21</f>
        <v>1355955.3</v>
      </c>
      <c r="O21" s="7">
        <f>E21-H21</f>
        <v>90405.3</v>
      </c>
      <c r="P21" s="7">
        <f>IF(E21=0,0,(H21/E21)*100)</f>
        <v>35.677481323372461</v>
      </c>
    </row>
    <row r="22" spans="1:16" x14ac:dyDescent="0.2">
      <c r="A22" s="13" t="s">
        <v>52</v>
      </c>
      <c r="B22" s="24" t="s">
        <v>53</v>
      </c>
      <c r="C22" s="25">
        <v>3620</v>
      </c>
      <c r="D22" s="26">
        <v>3620</v>
      </c>
      <c r="E22" s="26">
        <v>0</v>
      </c>
      <c r="F22" s="26">
        <v>0</v>
      </c>
      <c r="G22" s="26">
        <v>0</v>
      </c>
      <c r="H22" s="26">
        <v>0</v>
      </c>
      <c r="I22" s="25">
        <v>0</v>
      </c>
      <c r="J22" s="25">
        <v>0</v>
      </c>
      <c r="K22" s="25">
        <f>E22-F22</f>
        <v>0</v>
      </c>
      <c r="L22" s="25">
        <f>D22-F22</f>
        <v>3620</v>
      </c>
      <c r="M22" s="27">
        <f>IF(E22=0,0,(F22/E22)*100)</f>
        <v>0</v>
      </c>
      <c r="N22" s="7">
        <f>D22-H22</f>
        <v>3620</v>
      </c>
      <c r="O22" s="7">
        <f>E22-H22</f>
        <v>0</v>
      </c>
      <c r="P22" s="7">
        <f>IF(E22=0,0,(H22/E22)*100)</f>
        <v>0</v>
      </c>
    </row>
    <row r="23" spans="1:16" ht="36" x14ac:dyDescent="0.2">
      <c r="A23" s="13" t="s">
        <v>54</v>
      </c>
      <c r="B23" s="24" t="s">
        <v>55</v>
      </c>
      <c r="C23" s="25">
        <v>94851</v>
      </c>
      <c r="D23" s="26">
        <v>94851</v>
      </c>
      <c r="E23" s="26">
        <v>7086</v>
      </c>
      <c r="F23" s="26">
        <v>0</v>
      </c>
      <c r="G23" s="26">
        <v>0</v>
      </c>
      <c r="H23" s="26">
        <v>0</v>
      </c>
      <c r="I23" s="25">
        <v>0</v>
      </c>
      <c r="J23" s="25">
        <v>0</v>
      </c>
      <c r="K23" s="25">
        <f>E23-F23</f>
        <v>7086</v>
      </c>
      <c r="L23" s="25">
        <f>D23-F23</f>
        <v>94851</v>
      </c>
      <c r="M23" s="27">
        <f>IF(E23=0,0,(F23/E23)*100)</f>
        <v>0</v>
      </c>
      <c r="N23" s="7">
        <f>D23-H23</f>
        <v>94851</v>
      </c>
      <c r="O23" s="7">
        <f>E23-H23</f>
        <v>7086</v>
      </c>
      <c r="P23" s="7">
        <f>IF(E23=0,0,(H23/E23)*100)</f>
        <v>0</v>
      </c>
    </row>
    <row r="24" spans="1:16" x14ac:dyDescent="0.2">
      <c r="A24" s="13" t="s">
        <v>56</v>
      </c>
      <c r="B24" s="24" t="s">
        <v>57</v>
      </c>
      <c r="C24" s="25">
        <v>1088500</v>
      </c>
      <c r="D24" s="26">
        <v>1088500</v>
      </c>
      <c r="E24" s="26">
        <v>86400</v>
      </c>
      <c r="F24" s="26">
        <v>61345.08</v>
      </c>
      <c r="G24" s="26">
        <v>0</v>
      </c>
      <c r="H24" s="26">
        <v>61345.08</v>
      </c>
      <c r="I24" s="25">
        <v>0</v>
      </c>
      <c r="J24" s="25">
        <v>0</v>
      </c>
      <c r="K24" s="25">
        <f>E24-F24</f>
        <v>25054.92</v>
      </c>
      <c r="L24" s="25">
        <f>D24-F24</f>
        <v>1027154.92</v>
      </c>
      <c r="M24" s="27">
        <f>IF(E24=0,0,(F24/E24)*100)</f>
        <v>71.001249999999999</v>
      </c>
      <c r="N24" s="7">
        <f>D24-H24</f>
        <v>1027154.92</v>
      </c>
      <c r="O24" s="7">
        <f>E24-H24</f>
        <v>25054.92</v>
      </c>
      <c r="P24" s="7">
        <f>IF(E24=0,0,(H24/E24)*100)</f>
        <v>71.001249999999999</v>
      </c>
    </row>
    <row r="25" spans="1:16" ht="24" x14ac:dyDescent="0.2">
      <c r="A25" s="13" t="s">
        <v>58</v>
      </c>
      <c r="B25" s="24" t="s">
        <v>59</v>
      </c>
      <c r="C25" s="25">
        <v>3193900</v>
      </c>
      <c r="D25" s="26">
        <v>3193900</v>
      </c>
      <c r="E25" s="26">
        <v>261020</v>
      </c>
      <c r="F25" s="26">
        <v>195673.31</v>
      </c>
      <c r="G25" s="26">
        <v>0</v>
      </c>
      <c r="H25" s="26">
        <v>195673.31</v>
      </c>
      <c r="I25" s="25">
        <v>0</v>
      </c>
      <c r="J25" s="25">
        <v>0</v>
      </c>
      <c r="K25" s="25">
        <f>E25-F25</f>
        <v>65346.69</v>
      </c>
      <c r="L25" s="25">
        <f>D25-F25</f>
        <v>2998226.69</v>
      </c>
      <c r="M25" s="27">
        <f>IF(E25=0,0,(F25/E25)*100)</f>
        <v>74.964872423569076</v>
      </c>
      <c r="N25" s="7">
        <f>D25-H25</f>
        <v>2998226.69</v>
      </c>
      <c r="O25" s="7">
        <f>E25-H25</f>
        <v>65346.69</v>
      </c>
      <c r="P25" s="7">
        <f>IF(E25=0,0,(H25/E25)*100)</f>
        <v>74.964872423569076</v>
      </c>
    </row>
    <row r="26" spans="1:16" ht="36" x14ac:dyDescent="0.2">
      <c r="A26" s="13" t="s">
        <v>60</v>
      </c>
      <c r="B26" s="24" t="s">
        <v>61</v>
      </c>
      <c r="C26" s="25">
        <v>228400</v>
      </c>
      <c r="D26" s="26">
        <v>228400</v>
      </c>
      <c r="E26" s="26">
        <v>19025</v>
      </c>
      <c r="F26" s="26">
        <v>5485.51</v>
      </c>
      <c r="G26" s="26">
        <v>0</v>
      </c>
      <c r="H26" s="26">
        <v>5485.51</v>
      </c>
      <c r="I26" s="25">
        <v>0</v>
      </c>
      <c r="J26" s="25">
        <v>0</v>
      </c>
      <c r="K26" s="25">
        <f>E26-F26</f>
        <v>13539.49</v>
      </c>
      <c r="L26" s="25">
        <f>D26-F26</f>
        <v>222914.49</v>
      </c>
      <c r="M26" s="27">
        <f>IF(E26=0,0,(F26/E26)*100)</f>
        <v>28.833166885676743</v>
      </c>
      <c r="N26" s="7">
        <f>D26-H26</f>
        <v>222914.49</v>
      </c>
      <c r="O26" s="7">
        <f>E26-H26</f>
        <v>13539.49</v>
      </c>
      <c r="P26" s="7">
        <f>IF(E26=0,0,(H26/E26)*100)</f>
        <v>28.833166885676743</v>
      </c>
    </row>
    <row r="27" spans="1:16" ht="24" x14ac:dyDescent="0.2">
      <c r="A27" s="13" t="s">
        <v>62</v>
      </c>
      <c r="B27" s="24" t="s">
        <v>44</v>
      </c>
      <c r="C27" s="25">
        <v>1127500</v>
      </c>
      <c r="D27" s="26">
        <v>1127500</v>
      </c>
      <c r="E27" s="26">
        <v>95100</v>
      </c>
      <c r="F27" s="26">
        <v>51613.1</v>
      </c>
      <c r="G27" s="26">
        <v>0</v>
      </c>
      <c r="H27" s="26">
        <v>51613.1</v>
      </c>
      <c r="I27" s="25">
        <v>0</v>
      </c>
      <c r="J27" s="25">
        <v>0</v>
      </c>
      <c r="K27" s="25">
        <f>E27-F27</f>
        <v>43486.9</v>
      </c>
      <c r="L27" s="25">
        <f>D27-F27</f>
        <v>1075886.8999999999</v>
      </c>
      <c r="M27" s="27">
        <f>IF(E27=0,0,(F27/E27)*100)</f>
        <v>54.272450052576239</v>
      </c>
      <c r="N27" s="7">
        <f>D27-H27</f>
        <v>1075886.8999999999</v>
      </c>
      <c r="O27" s="7">
        <f>E27-H27</f>
        <v>43486.9</v>
      </c>
      <c r="P27" s="7">
        <f>IF(E27=0,0,(H27/E27)*100)</f>
        <v>54.272450052576239</v>
      </c>
    </row>
    <row r="28" spans="1:16" x14ac:dyDescent="0.2">
      <c r="A28" s="13" t="s">
        <v>63</v>
      </c>
      <c r="B28" s="24" t="s">
        <v>64</v>
      </c>
      <c r="C28" s="25">
        <v>25000</v>
      </c>
      <c r="D28" s="26">
        <v>25000</v>
      </c>
      <c r="E28" s="26">
        <v>25000</v>
      </c>
      <c r="F28" s="26">
        <v>0</v>
      </c>
      <c r="G28" s="26">
        <v>0</v>
      </c>
      <c r="H28" s="26">
        <v>0</v>
      </c>
      <c r="I28" s="25">
        <v>0</v>
      </c>
      <c r="J28" s="25">
        <v>0</v>
      </c>
      <c r="K28" s="25">
        <f>E28-F28</f>
        <v>25000</v>
      </c>
      <c r="L28" s="25">
        <f>D28-F28</f>
        <v>25000</v>
      </c>
      <c r="M28" s="27">
        <f>IF(E28=0,0,(F28/E28)*100)</f>
        <v>0</v>
      </c>
      <c r="N28" s="7">
        <f>D28-H28</f>
        <v>25000</v>
      </c>
      <c r="O28" s="7">
        <f>E28-H28</f>
        <v>25000</v>
      </c>
      <c r="P28" s="7">
        <f>IF(E28=0,0,(H28/E28)*100)</f>
        <v>0</v>
      </c>
    </row>
    <row r="29" spans="1:16" x14ac:dyDescent="0.2">
      <c r="A29" s="13" t="s">
        <v>65</v>
      </c>
      <c r="B29" s="24" t="s">
        <v>66</v>
      </c>
      <c r="C29" s="25">
        <v>6971600</v>
      </c>
      <c r="D29" s="26">
        <v>6971600</v>
      </c>
      <c r="E29" s="26">
        <v>581000</v>
      </c>
      <c r="F29" s="26">
        <v>581000</v>
      </c>
      <c r="G29" s="26">
        <v>0</v>
      </c>
      <c r="H29" s="26">
        <v>581000</v>
      </c>
      <c r="I29" s="25">
        <v>0</v>
      </c>
      <c r="J29" s="25">
        <v>0</v>
      </c>
      <c r="K29" s="25">
        <f>E29-F29</f>
        <v>0</v>
      </c>
      <c r="L29" s="25">
        <f>D29-F29</f>
        <v>6390600</v>
      </c>
      <c r="M29" s="27">
        <f>IF(E29=0,0,(F29/E29)*100)</f>
        <v>100</v>
      </c>
      <c r="N29" s="7">
        <f>D29-H29</f>
        <v>6390600</v>
      </c>
      <c r="O29" s="7">
        <f>E29-H29</f>
        <v>0</v>
      </c>
      <c r="P29" s="7">
        <f>IF(E29=0,0,(H29/E29)*100)</f>
        <v>100</v>
      </c>
    </row>
    <row r="30" spans="1:16" x14ac:dyDescent="0.2">
      <c r="A30" s="13" t="s">
        <v>67</v>
      </c>
      <c r="B30" s="24" t="s">
        <v>68</v>
      </c>
      <c r="C30" s="25">
        <v>140000</v>
      </c>
      <c r="D30" s="26">
        <v>140000</v>
      </c>
      <c r="E30" s="26">
        <v>55000</v>
      </c>
      <c r="F30" s="26">
        <v>55000</v>
      </c>
      <c r="G30" s="26">
        <v>0</v>
      </c>
      <c r="H30" s="26">
        <v>55000</v>
      </c>
      <c r="I30" s="25">
        <v>0</v>
      </c>
      <c r="J30" s="25">
        <v>0</v>
      </c>
      <c r="K30" s="25">
        <f>E30-F30</f>
        <v>0</v>
      </c>
      <c r="L30" s="25">
        <f>D30-F30</f>
        <v>85000</v>
      </c>
      <c r="M30" s="27">
        <f>IF(E30=0,0,(F30/E30)*100)</f>
        <v>100</v>
      </c>
      <c r="N30" s="7">
        <f>D30-H30</f>
        <v>85000</v>
      </c>
      <c r="O30" s="7">
        <f>E30-H30</f>
        <v>0</v>
      </c>
      <c r="P30" s="7">
        <f>IF(E30=0,0,(H30/E30)*100)</f>
        <v>100</v>
      </c>
    </row>
    <row r="31" spans="1:16" ht="22.5" customHeight="1" x14ac:dyDescent="0.2">
      <c r="A31" s="8" t="s">
        <v>69</v>
      </c>
      <c r="B31" s="9" t="s">
        <v>70</v>
      </c>
      <c r="C31" s="10">
        <v>104086151</v>
      </c>
      <c r="D31" s="12">
        <v>104086151</v>
      </c>
      <c r="E31" s="12">
        <v>8658814</v>
      </c>
      <c r="F31" s="12">
        <v>5078804.24</v>
      </c>
      <c r="G31" s="12">
        <v>0</v>
      </c>
      <c r="H31" s="12">
        <v>4962293.32</v>
      </c>
      <c r="I31" s="10">
        <v>116510.92</v>
      </c>
      <c r="J31" s="10">
        <v>0</v>
      </c>
      <c r="K31" s="10">
        <f>E31-F31</f>
        <v>3580009.76</v>
      </c>
      <c r="L31" s="10">
        <f>D31-F31</f>
        <v>99007346.760000005</v>
      </c>
      <c r="M31" s="11">
        <f>IF(E31=0,0,(F31/E31)*100)</f>
        <v>58.654733084692666</v>
      </c>
      <c r="N31" s="10">
        <f>D31-H31</f>
        <v>99123857.680000007</v>
      </c>
      <c r="O31" s="10">
        <f>E31-H31</f>
        <v>3696520.6799999997</v>
      </c>
      <c r="P31" s="10">
        <f>IF(E31=0,0,(H31/E31)*100)</f>
        <v>57.309157120132156</v>
      </c>
    </row>
    <row r="32" spans="1:16" hidden="1" x14ac:dyDescent="0.2">
      <c r="A32" s="15"/>
      <c r="B32" s="15"/>
      <c r="C32" s="15"/>
      <c r="D32" s="15"/>
      <c r="E32" s="15"/>
      <c r="F32" s="14"/>
      <c r="G32" s="14"/>
      <c r="H32" s="14"/>
      <c r="I32" s="14"/>
      <c r="J32" s="14"/>
      <c r="K32" s="14"/>
      <c r="L32" s="14"/>
      <c r="M32" s="14"/>
      <c r="N32" s="5"/>
      <c r="O32" s="5"/>
      <c r="P32" s="5"/>
    </row>
    <row r="33" spans="1:13" hidden="1" x14ac:dyDescent="0.2"/>
    <row r="34" spans="1:13" hidden="1" x14ac:dyDescent="0.2"/>
    <row r="35" spans="1:13" hidden="1" x14ac:dyDescent="0.2"/>
    <row r="36" spans="1:13" ht="18.75" x14ac:dyDescent="0.3">
      <c r="A36" s="2" t="s">
        <v>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6"/>
    </row>
    <row r="37" spans="1:13" ht="12" customHeight="1" x14ac:dyDescent="0.2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6"/>
    </row>
    <row r="38" spans="1:13" hidden="1" x14ac:dyDescent="0.2">
      <c r="A38" s="16" t="s">
        <v>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 t="s">
        <v>4</v>
      </c>
      <c r="M38" s="16"/>
    </row>
    <row r="39" spans="1:13" ht="40.5" customHeight="1" x14ac:dyDescent="0.2">
      <c r="A39" s="18" t="s">
        <v>5</v>
      </c>
      <c r="B39" s="18" t="s">
        <v>6</v>
      </c>
      <c r="C39" s="18" t="s">
        <v>7</v>
      </c>
      <c r="D39" s="18" t="s">
        <v>8</v>
      </c>
      <c r="E39" s="18" t="s">
        <v>9</v>
      </c>
      <c r="F39" s="18" t="s">
        <v>10</v>
      </c>
      <c r="G39" s="18" t="s">
        <v>11</v>
      </c>
      <c r="H39" s="18" t="s">
        <v>12</v>
      </c>
      <c r="I39" s="18" t="s">
        <v>13</v>
      </c>
      <c r="J39" s="18" t="s">
        <v>14</v>
      </c>
      <c r="K39" s="18" t="s">
        <v>15</v>
      </c>
      <c r="L39" s="18" t="s">
        <v>16</v>
      </c>
      <c r="M39" s="18" t="s">
        <v>17</v>
      </c>
    </row>
    <row r="40" spans="1:13" ht="36" x14ac:dyDescent="0.2">
      <c r="A40" s="13" t="s">
        <v>27</v>
      </c>
      <c r="B40" s="24" t="s">
        <v>28</v>
      </c>
      <c r="C40" s="25">
        <v>30000</v>
      </c>
      <c r="D40" s="26">
        <v>30000</v>
      </c>
      <c r="E40" s="26">
        <v>2500</v>
      </c>
      <c r="F40" s="26">
        <v>0</v>
      </c>
      <c r="G40" s="26">
        <v>0</v>
      </c>
      <c r="H40" s="26">
        <v>0</v>
      </c>
      <c r="I40" s="25">
        <v>0</v>
      </c>
      <c r="J40" s="25">
        <v>0</v>
      </c>
      <c r="K40" s="25">
        <f t="shared" ref="K40:K45" si="0">E40-F40</f>
        <v>2500</v>
      </c>
      <c r="L40" s="25">
        <f t="shared" ref="L40:L45" si="1">D40-F40</f>
        <v>30000</v>
      </c>
      <c r="M40" s="27">
        <f t="shared" ref="M40:M45" si="2">IF(E40=0,0,(F40/E40)*100)</f>
        <v>0</v>
      </c>
    </row>
    <row r="41" spans="1:13" x14ac:dyDescent="0.2">
      <c r="A41" s="13" t="s">
        <v>72</v>
      </c>
      <c r="B41" s="24" t="s">
        <v>73</v>
      </c>
      <c r="C41" s="25">
        <v>473000</v>
      </c>
      <c r="D41" s="26">
        <v>473000</v>
      </c>
      <c r="E41" s="26">
        <v>39400</v>
      </c>
      <c r="F41" s="26">
        <v>0</v>
      </c>
      <c r="G41" s="26">
        <v>0</v>
      </c>
      <c r="H41" s="26">
        <v>0</v>
      </c>
      <c r="I41" s="25">
        <v>0</v>
      </c>
      <c r="J41" s="25">
        <v>0</v>
      </c>
      <c r="K41" s="25">
        <f t="shared" si="0"/>
        <v>39400</v>
      </c>
      <c r="L41" s="25">
        <f t="shared" si="1"/>
        <v>473000</v>
      </c>
      <c r="M41" s="27">
        <f t="shared" si="2"/>
        <v>0</v>
      </c>
    </row>
    <row r="42" spans="1:13" x14ac:dyDescent="0.2">
      <c r="A42" s="13" t="s">
        <v>45</v>
      </c>
      <c r="B42" s="24" t="s">
        <v>46</v>
      </c>
      <c r="C42" s="25">
        <v>100000</v>
      </c>
      <c r="D42" s="26">
        <v>100000</v>
      </c>
      <c r="E42" s="26">
        <v>8333.3333333333339</v>
      </c>
      <c r="F42" s="26">
        <v>0</v>
      </c>
      <c r="G42" s="26">
        <v>0</v>
      </c>
      <c r="H42" s="26">
        <v>0</v>
      </c>
      <c r="I42" s="25">
        <v>0</v>
      </c>
      <c r="J42" s="25">
        <v>0</v>
      </c>
      <c r="K42" s="25">
        <f t="shared" si="0"/>
        <v>8333.3333333333339</v>
      </c>
      <c r="L42" s="25">
        <f t="shared" si="1"/>
        <v>100000</v>
      </c>
      <c r="M42" s="27">
        <f t="shared" si="2"/>
        <v>0</v>
      </c>
    </row>
    <row r="43" spans="1:13" ht="24" x14ac:dyDescent="0.2">
      <c r="A43" s="13" t="s">
        <v>47</v>
      </c>
      <c r="B43" s="24" t="s">
        <v>48</v>
      </c>
      <c r="C43" s="25">
        <v>100000</v>
      </c>
      <c r="D43" s="26">
        <v>100000</v>
      </c>
      <c r="E43" s="26">
        <v>8333.3333333333339</v>
      </c>
      <c r="F43" s="26">
        <v>0</v>
      </c>
      <c r="G43" s="26">
        <v>0</v>
      </c>
      <c r="H43" s="26">
        <v>0</v>
      </c>
      <c r="I43" s="25">
        <v>0</v>
      </c>
      <c r="J43" s="25">
        <v>0</v>
      </c>
      <c r="K43" s="25">
        <f t="shared" si="0"/>
        <v>8333.3333333333339</v>
      </c>
      <c r="L43" s="25">
        <f t="shared" si="1"/>
        <v>100000</v>
      </c>
      <c r="M43" s="27">
        <f t="shared" si="2"/>
        <v>0</v>
      </c>
    </row>
    <row r="44" spans="1:13" ht="36" x14ac:dyDescent="0.2">
      <c r="A44" s="13" t="s">
        <v>54</v>
      </c>
      <c r="B44" s="24" t="s">
        <v>55</v>
      </c>
      <c r="C44" s="25">
        <v>48131</v>
      </c>
      <c r="D44" s="26">
        <v>48131</v>
      </c>
      <c r="E44" s="26">
        <v>0</v>
      </c>
      <c r="F44" s="26">
        <v>0</v>
      </c>
      <c r="G44" s="26">
        <v>0</v>
      </c>
      <c r="H44" s="26">
        <v>0</v>
      </c>
      <c r="I44" s="25">
        <v>0</v>
      </c>
      <c r="J44" s="25">
        <v>0</v>
      </c>
      <c r="K44" s="25">
        <f t="shared" si="0"/>
        <v>0</v>
      </c>
      <c r="L44" s="25">
        <f t="shared" si="1"/>
        <v>48131</v>
      </c>
      <c r="M44" s="27">
        <f t="shared" si="2"/>
        <v>0</v>
      </c>
    </row>
    <row r="45" spans="1:13" x14ac:dyDescent="0.2">
      <c r="A45" s="19" t="s">
        <v>69</v>
      </c>
      <c r="B45" s="20" t="s">
        <v>70</v>
      </c>
      <c r="C45" s="21">
        <v>751131</v>
      </c>
      <c r="D45" s="23">
        <v>751131</v>
      </c>
      <c r="E45" s="23">
        <v>58566.666666666672</v>
      </c>
      <c r="F45" s="23">
        <v>0</v>
      </c>
      <c r="G45" s="23">
        <v>0</v>
      </c>
      <c r="H45" s="23">
        <v>0</v>
      </c>
      <c r="I45" s="21">
        <v>0</v>
      </c>
      <c r="J45" s="21">
        <v>0</v>
      </c>
      <c r="K45" s="21">
        <f t="shared" si="0"/>
        <v>58566.666666666672</v>
      </c>
      <c r="L45" s="21">
        <f t="shared" si="1"/>
        <v>751131</v>
      </c>
      <c r="M45" s="22">
        <f t="shared" si="2"/>
        <v>0</v>
      </c>
    </row>
  </sheetData>
  <mergeCells count="4">
    <mergeCell ref="A36:L36"/>
    <mergeCell ref="A37:L37"/>
    <mergeCell ref="A2:L2"/>
    <mergeCell ref="A3:L3"/>
  </mergeCells>
  <pageMargins left="0" right="0" top="0" bottom="0" header="0" footer="0"/>
  <pageSetup paperSize="9" scale="9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2021-06-24T12:14:04Z</cp:lastPrinted>
  <dcterms:created xsi:type="dcterms:W3CDTF">2021-06-24T12:04:10Z</dcterms:created>
  <dcterms:modified xsi:type="dcterms:W3CDTF">2021-06-24T12:15:16Z</dcterms:modified>
</cp:coreProperties>
</file>