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ТОЧНЕННЯ 2023\УТОЧНЕННЯ ВЕРЕСЕНЬ\"/>
    </mc:Choice>
  </mc:AlternateContent>
  <bookViews>
    <workbookView xWindow="0" yWindow="0" windowWidth="23040" windowHeight="8928"/>
  </bookViews>
  <sheets>
    <sheet name="Лист1 (2)" sheetId="2" r:id="rId1"/>
  </sheets>
  <calcPr calcId="162913"/>
</workbook>
</file>

<file path=xl/calcChain.xml><?xml version="1.0" encoding="utf-8"?>
<calcChain xmlns="http://schemas.openxmlformats.org/spreadsheetml/2006/main">
  <c r="B15" i="2" l="1"/>
  <c r="AB16" i="2"/>
  <c r="V13" i="2"/>
  <c r="S14" i="2"/>
  <c r="T14" i="2"/>
  <c r="P14" i="2"/>
  <c r="O14" i="2"/>
  <c r="N14" i="2"/>
  <c r="N13" i="2"/>
  <c r="M14" i="2"/>
  <c r="L14" i="2"/>
  <c r="F14" i="2"/>
  <c r="E14" i="2"/>
  <c r="C14" i="2"/>
  <c r="D14" i="2"/>
  <c r="Z14" i="2" l="1"/>
  <c r="X13" i="2"/>
  <c r="Z13" i="2"/>
  <c r="W13" i="2"/>
  <c r="T13" i="2"/>
  <c r="U13" i="2"/>
  <c r="R14" i="2"/>
  <c r="Q14" i="2"/>
  <c r="K14" i="2"/>
  <c r="B13" i="2"/>
  <c r="K13" i="2"/>
  <c r="J14" i="2"/>
  <c r="J13" i="2"/>
  <c r="I13" i="2"/>
  <c r="F13" i="2"/>
  <c r="E13" i="2"/>
  <c r="S13" i="2" l="1"/>
  <c r="R13" i="2"/>
  <c r="Q13" i="2"/>
  <c r="P13" i="2"/>
  <c r="O13" i="2"/>
  <c r="L13" i="2"/>
  <c r="D13" i="2" l="1"/>
  <c r="AA13" i="2" l="1"/>
  <c r="M13" i="2"/>
  <c r="C13" i="2" l="1"/>
  <c r="I14" i="2"/>
  <c r="B14" i="2" l="1"/>
</calcChain>
</file>

<file path=xl/sharedStrings.xml><?xml version="1.0" encoding="utf-8"?>
<sst xmlns="http://schemas.openxmlformats.org/spreadsheetml/2006/main" count="41" uniqueCount="40">
  <si>
    <t>Офіційний висновок</t>
  </si>
  <si>
    <t xml:space="preserve">щодо підсумків виконання дохідної частини </t>
  </si>
  <si>
    <t>Назва показника</t>
  </si>
  <si>
    <t>Підсумки виконання</t>
  </si>
  <si>
    <t>у сумовому виразі</t>
  </si>
  <si>
    <t xml:space="preserve">у відсотках </t>
  </si>
  <si>
    <t>ПРОПОЗИЦІЇ ДО УТОЧНЕННЯ</t>
  </si>
  <si>
    <t>загального фонду Первозванівської сільської ради</t>
  </si>
  <si>
    <t>Адміністративний збір за державну реєстрацію речових прав на нерухоме майно та їх обтяжень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</si>
  <si>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</si>
  <si>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Власні надходження загального фонду, всього</t>
  </si>
  <si>
    <t>Податок на доходи фізичних осіб з грошового забезпечення, грошових винагород та інших виплат, одержаних військовослужбовцями та особоми рядового і начальницького складу, що сплачується податковими агентами</t>
  </si>
  <si>
    <t>Рентна плата за користування надрами для видобування інших корисних копалин загальнодержавного значення</t>
  </si>
  <si>
    <t>Податок на нерухоме майно, відмінене від земельної ділянки, сплачений фізичними особами, які є власниками обєктів житлової нерухомості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</si>
  <si>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</si>
  <si>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Інші надходження</t>
  </si>
  <si>
    <t>Начальник фінансового відділу</t>
  </si>
  <si>
    <t>Олена ГАВРИЛОВА</t>
  </si>
  <si>
    <t>Орендна плата з юридичних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</si>
  <si>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</si>
  <si>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</si>
  <si>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</si>
  <si>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</si>
  <si>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за результатами річного декларування</t>
  </si>
  <si>
    <t>Податок на нерухоме майно, відмінене від земельної ділянки, сплачений фізичними особами, які є власниками житлової нерухомості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</si>
  <si>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</si>
  <si>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Орендна плата за водні обєкти (їх частини), що надаються в користування на умовах оренди Радою міністрав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</si>
  <si>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Податок на прибуток підприємств фінансових установ комунальної власності</t>
  </si>
  <si>
    <t>Пальне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</si>
  <si>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</si>
  <si>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Адміністративні штрафи та інші санкції</t>
  </si>
  <si>
    <t>Плата за надання інших адміністративних послуг</t>
  </si>
  <si>
    <t>за січень -  серпень 2023 року</t>
  </si>
  <si>
    <t>Фактичні надходження за січень - серпень 2023 року</t>
  </si>
  <si>
    <t>Податок на доходи фізичних осіб у вигляді мінімального податкового зобовязання, що підлягає сплаті фізичними особами</t>
  </si>
  <si>
    <t>Земельний податок з юридичних осіб</t>
  </si>
  <si>
    <t>Кошти від реалізації безхозяйного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</si>
  <si>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Затверджено на 2023 рік (з урахуванням внесених змін станом на 01 вересня 2023 року)</t>
  </si>
  <si>
    <t>Затверджено на січень - серпень 2023 року (з урахуванням внесених змін станом на 01 вересня 2023 року)</t>
  </si>
  <si>
    <t xml:space="preserve">                                                                                                                                                              у тому числі: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</si>
</sst>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2" borderId="1" xfId="3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/>
    <xf numFmtId="164" fontId="6" fillId="0" borderId="0" xfId="0" applyNumberFormat="1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10" fillId="0" borderId="1" xfId="0" applyFont="1" applyBorder="1" applyAlignment="1">
      <alignment vertical="center" wrapText="1"/>
    </xf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9">
    <cellStyle name="Звичайний 2" xfId="1"/>
    <cellStyle name="Звичайни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10" zoomScaleNormal="100" workbookViewId="0">
      <selection activeCell="E16" sqref="E16"/>
    </sheetView>
  </sheetViews>
  <sheetFormatPr defaultColWidth="8.88671875" defaultRowHeight="15.6" x14ac:dyDescent="0.3"/>
  <cols>
    <col min="1" max="1" width="38.77734375" style="5" customWidth="1"/>
    <col min="2" max="2" width="18" style="5" customWidth="1"/>
    <col min="3" max="3" width="17.33203125" style="5" hidden="1" customWidth="1"/>
    <col min="4" max="4" width="19.21875" style="5" customWidth="1"/>
    <col min="5" max="5" width="17.77734375" style="5" customWidth="1"/>
    <col min="6" max="6" width="22.5546875" style="5" hidden="1" customWidth="1"/>
    <col min="7" max="7" width="16.77734375" style="5" customWidth="1"/>
    <col min="8" max="8" width="22.5546875" style="5" hidden="1" customWidth="1"/>
    <col min="9" max="9" width="15.5546875" style="5" customWidth="1"/>
    <col min="10" max="10" width="15.5546875" style="5" hidden="1" customWidth="1"/>
    <col min="11" max="11" width="17.33203125" style="5" customWidth="1"/>
    <col min="12" max="12" width="15.5546875" style="5" customWidth="1"/>
    <col min="13" max="13" width="16.6640625" style="5" customWidth="1"/>
    <col min="14" max="14" width="13.109375" style="5" customWidth="1"/>
    <col min="15" max="19" width="13.44140625" style="5" customWidth="1"/>
    <col min="20" max="20" width="15.77734375" style="5" customWidth="1"/>
    <col min="21" max="21" width="15.109375" style="5" customWidth="1"/>
    <col min="22" max="23" width="16.5546875" style="5" customWidth="1"/>
    <col min="24" max="25" width="19" style="5" customWidth="1"/>
    <col min="26" max="26" width="19" style="5" hidden="1" customWidth="1"/>
    <col min="27" max="27" width="13.88671875" style="5" hidden="1" customWidth="1"/>
    <col min="28" max="29" width="9.109375" style="5" customWidth="1"/>
    <col min="30" max="16384" width="8.88671875" style="5"/>
  </cols>
  <sheetData>
    <row r="1" spans="1:29" s="1" customFormat="1" ht="17.39999999999999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9" s="1" customFormat="1" ht="17.399999999999999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9" s="1" customFormat="1" ht="17.399999999999999" x14ac:dyDescent="0.3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9" s="1" customFormat="1" ht="17.399999999999999" x14ac:dyDescent="0.3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6" spans="1:29" s="2" customFormat="1" ht="24" customHeight="1" x14ac:dyDescent="0.3">
      <c r="A6" s="36" t="s">
        <v>2</v>
      </c>
      <c r="B6" s="39" t="s">
        <v>10</v>
      </c>
      <c r="C6" s="42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9" s="2" customFormat="1" ht="34.5" customHeight="1" x14ac:dyDescent="0.3">
      <c r="A7" s="37"/>
      <c r="B7" s="40"/>
      <c r="C7" s="11">
        <v>11010100</v>
      </c>
      <c r="D7" s="21">
        <v>11010200</v>
      </c>
      <c r="E7" s="24">
        <v>11010400</v>
      </c>
      <c r="F7" s="24">
        <v>11010500</v>
      </c>
      <c r="G7" s="28">
        <v>11011300</v>
      </c>
      <c r="H7" s="27">
        <v>11020200</v>
      </c>
      <c r="I7" s="10">
        <v>13030100</v>
      </c>
      <c r="J7" s="27">
        <v>14031900</v>
      </c>
      <c r="K7" s="27">
        <v>14040100</v>
      </c>
      <c r="L7" s="24">
        <v>18010200</v>
      </c>
      <c r="M7" s="20">
        <v>18010300</v>
      </c>
      <c r="N7" s="28">
        <v>18010500</v>
      </c>
      <c r="O7" s="24">
        <v>18010600</v>
      </c>
      <c r="P7" s="24">
        <v>18010900</v>
      </c>
      <c r="Q7" s="24">
        <v>18050300</v>
      </c>
      <c r="R7" s="24">
        <v>18050400</v>
      </c>
      <c r="S7" s="24">
        <v>18050500</v>
      </c>
      <c r="T7" s="11">
        <v>21081800</v>
      </c>
      <c r="U7" s="27">
        <v>21081100</v>
      </c>
      <c r="V7" s="28">
        <v>21081800</v>
      </c>
      <c r="W7" s="27">
        <v>22012500</v>
      </c>
      <c r="X7" s="24">
        <v>22130000</v>
      </c>
      <c r="Y7" s="28">
        <v>31010200</v>
      </c>
      <c r="Z7" s="27">
        <v>22012600</v>
      </c>
      <c r="AA7" s="9">
        <v>24060300</v>
      </c>
    </row>
    <row r="8" spans="1:29" s="4" customFormat="1" ht="258.75" customHeight="1" x14ac:dyDescent="0.3">
      <c r="A8" s="38"/>
      <c r="B8" s="41"/>
      <c r="C8" s="12" t="s">
        <v>9</v>
      </c>
      <c r="D8" s="12" t="s">
        <v>11</v>
      </c>
      <c r="E8" s="12" t="s">
        <v>22</v>
      </c>
      <c r="F8" s="12" t="s">
        <v>23</v>
      </c>
      <c r="G8" s="12" t="s">
        <v>34</v>
      </c>
      <c r="H8" s="12" t="s">
        <v>27</v>
      </c>
      <c r="I8" s="12" t="s">
        <v>12</v>
      </c>
      <c r="J8" s="12" t="s">
        <v>28</v>
      </c>
      <c r="K8" s="12" t="s">
        <v>29</v>
      </c>
      <c r="L8" s="12" t="s">
        <v>24</v>
      </c>
      <c r="M8" s="12" t="s">
        <v>13</v>
      </c>
      <c r="N8" s="12" t="s">
        <v>35</v>
      </c>
      <c r="O8" s="12" t="s">
        <v>18</v>
      </c>
      <c r="P8" s="12" t="s">
        <v>19</v>
      </c>
      <c r="Q8" s="12" t="s">
        <v>20</v>
      </c>
      <c r="R8" s="12" t="s">
        <v>21</v>
      </c>
      <c r="S8" s="12" t="s">
        <v>25</v>
      </c>
      <c r="T8" s="12" t="s">
        <v>14</v>
      </c>
      <c r="U8" s="12" t="s">
        <v>30</v>
      </c>
      <c r="V8" s="12" t="s">
        <v>14</v>
      </c>
      <c r="W8" s="12" t="s">
        <v>31</v>
      </c>
      <c r="X8" s="12" t="s">
        <v>26</v>
      </c>
      <c r="Y8" s="12" t="s">
        <v>36</v>
      </c>
      <c r="Z8" s="12" t="s">
        <v>8</v>
      </c>
      <c r="AA8" s="12" t="s">
        <v>15</v>
      </c>
    </row>
    <row r="9" spans="1:29" s="4" customFormat="1" ht="51" customHeight="1" x14ac:dyDescent="0.3">
      <c r="A9" s="30" t="s">
        <v>37</v>
      </c>
      <c r="B9" s="13">
        <v>69517.100000000006</v>
      </c>
      <c r="C9" s="13">
        <v>34940.400000000001</v>
      </c>
      <c r="D9" s="13"/>
      <c r="E9" s="13">
        <v>9042.6</v>
      </c>
      <c r="F9" s="13">
        <v>600</v>
      </c>
      <c r="G9" s="13"/>
      <c r="H9" s="13"/>
      <c r="I9" s="18">
        <v>51.5</v>
      </c>
      <c r="J9" s="18">
        <v>1000</v>
      </c>
      <c r="K9" s="18">
        <v>574.1</v>
      </c>
      <c r="L9" s="18">
        <v>10</v>
      </c>
      <c r="M9" s="18">
        <v>35</v>
      </c>
      <c r="N9" s="18">
        <v>1026.3</v>
      </c>
      <c r="O9" s="18">
        <v>5473.1</v>
      </c>
      <c r="P9" s="18">
        <v>583.9</v>
      </c>
      <c r="Q9" s="18">
        <v>3322.6</v>
      </c>
      <c r="R9" s="18">
        <v>2616.6</v>
      </c>
      <c r="S9" s="18">
        <v>7569.2</v>
      </c>
      <c r="T9" s="14">
        <v>117</v>
      </c>
      <c r="U9" s="18">
        <v>2</v>
      </c>
      <c r="V9" s="18">
        <v>117</v>
      </c>
      <c r="W9" s="18">
        <v>12.8</v>
      </c>
      <c r="X9" s="18">
        <v>30</v>
      </c>
      <c r="Y9" s="18"/>
      <c r="Z9" s="18">
        <v>90.6</v>
      </c>
      <c r="AA9" s="15"/>
    </row>
    <row r="10" spans="1:29" s="4" customFormat="1" ht="46.8" x14ac:dyDescent="0.3">
      <c r="A10" s="30" t="s">
        <v>38</v>
      </c>
      <c r="B10" s="13">
        <v>51609.3</v>
      </c>
      <c r="C10" s="13">
        <v>8322</v>
      </c>
      <c r="D10" s="13">
        <v>3500</v>
      </c>
      <c r="E10" s="13">
        <v>5018.1000000000004</v>
      </c>
      <c r="F10" s="13">
        <v>430</v>
      </c>
      <c r="G10" s="13"/>
      <c r="H10" s="13"/>
      <c r="I10" s="18">
        <v>105.8</v>
      </c>
      <c r="J10" s="18">
        <v>545.4</v>
      </c>
      <c r="K10" s="18">
        <v>464.3</v>
      </c>
      <c r="L10" s="18">
        <v>171.3</v>
      </c>
      <c r="M10" s="18">
        <v>590.29999999999995</v>
      </c>
      <c r="N10" s="18">
        <v>627</v>
      </c>
      <c r="O10" s="18">
        <v>4148</v>
      </c>
      <c r="P10" s="18">
        <v>913.2</v>
      </c>
      <c r="Q10" s="18">
        <v>2915.9</v>
      </c>
      <c r="R10" s="18">
        <v>2115.6999999999998</v>
      </c>
      <c r="S10" s="18">
        <v>3744.7</v>
      </c>
      <c r="T10" s="14">
        <v>98.7</v>
      </c>
      <c r="U10" s="18">
        <v>6.2</v>
      </c>
      <c r="V10" s="18">
        <v>188</v>
      </c>
      <c r="W10" s="18">
        <v>13.5</v>
      </c>
      <c r="X10" s="18">
        <v>80</v>
      </c>
      <c r="Y10" s="18"/>
      <c r="Z10" s="18">
        <v>52.6</v>
      </c>
      <c r="AA10" s="16">
        <v>73.900000000000006</v>
      </c>
    </row>
    <row r="11" spans="1:29" s="4" customFormat="1" ht="31.2" x14ac:dyDescent="0.3">
      <c r="A11" s="3" t="s">
        <v>33</v>
      </c>
      <c r="B11" s="13">
        <v>55838.400000000001</v>
      </c>
      <c r="C11" s="13">
        <v>7337.5</v>
      </c>
      <c r="D11" s="13">
        <v>4000</v>
      </c>
      <c r="E11" s="13">
        <v>6798.4</v>
      </c>
      <c r="F11" s="13">
        <v>528.6</v>
      </c>
      <c r="G11" s="13">
        <v>13.7</v>
      </c>
      <c r="H11" s="13">
        <v>2</v>
      </c>
      <c r="I11" s="18">
        <v>112.9</v>
      </c>
      <c r="J11" s="18">
        <v>740.1</v>
      </c>
      <c r="K11" s="18">
        <v>524.20000000000005</v>
      </c>
      <c r="L11" s="18">
        <v>179.6</v>
      </c>
      <c r="M11" s="18">
        <v>616.79999999999995</v>
      </c>
      <c r="N11" s="18">
        <v>715</v>
      </c>
      <c r="O11" s="18">
        <v>4292.1000000000004</v>
      </c>
      <c r="P11" s="18">
        <v>1085.4000000000001</v>
      </c>
      <c r="Q11" s="18">
        <v>3623.6</v>
      </c>
      <c r="R11" s="18">
        <v>2548.1999999999998</v>
      </c>
      <c r="S11" s="18">
        <v>4795.3999999999996</v>
      </c>
      <c r="T11" s="14">
        <v>160</v>
      </c>
      <c r="U11" s="18">
        <v>13.6</v>
      </c>
      <c r="V11" s="18">
        <v>220.2</v>
      </c>
      <c r="W11" s="18">
        <v>20.6</v>
      </c>
      <c r="X11" s="18">
        <v>95.9</v>
      </c>
      <c r="Y11" s="18">
        <v>0.7</v>
      </c>
      <c r="Z11" s="18">
        <v>84.9</v>
      </c>
      <c r="AA11" s="17">
        <v>91.9</v>
      </c>
    </row>
    <row r="12" spans="1:29" s="4" customFormat="1" x14ac:dyDescent="0.3">
      <c r="A12" s="3" t="s">
        <v>3</v>
      </c>
      <c r="B12" s="18"/>
      <c r="C12" s="18"/>
      <c r="D12" s="18"/>
      <c r="E12" s="18"/>
      <c r="F12" s="18"/>
      <c r="G12" s="18"/>
      <c r="H12" s="1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8"/>
      <c r="Y12" s="18"/>
      <c r="Z12" s="14"/>
      <c r="AA12" s="14"/>
    </row>
    <row r="13" spans="1:29" s="23" customFormat="1" ht="30" customHeight="1" x14ac:dyDescent="0.3">
      <c r="A13" s="22" t="s">
        <v>4</v>
      </c>
      <c r="B13" s="13">
        <f>B11-B10</f>
        <v>4229.0999999999985</v>
      </c>
      <c r="C13" s="13">
        <f t="shared" ref="C13:L13" si="0">C11-C10</f>
        <v>-984.5</v>
      </c>
      <c r="D13" s="13">
        <f t="shared" si="0"/>
        <v>500</v>
      </c>
      <c r="E13" s="13">
        <f t="shared" si="0"/>
        <v>1780.2999999999993</v>
      </c>
      <c r="F13" s="13">
        <f t="shared" si="0"/>
        <v>98.600000000000023</v>
      </c>
      <c r="G13" s="13"/>
      <c r="H13" s="13">
        <v>2</v>
      </c>
      <c r="I13" s="13">
        <f>I11-I10</f>
        <v>7.1000000000000085</v>
      </c>
      <c r="J13" s="13">
        <f>J11-J10</f>
        <v>194.70000000000005</v>
      </c>
      <c r="K13" s="13">
        <f>K11-K10</f>
        <v>59.900000000000034</v>
      </c>
      <c r="L13" s="13">
        <f t="shared" si="0"/>
        <v>8.2999999999999829</v>
      </c>
      <c r="M13" s="13">
        <f t="shared" ref="M13:Z13" si="1">M11-M10</f>
        <v>26.5</v>
      </c>
      <c r="N13" s="13">
        <f t="shared" si="1"/>
        <v>88</v>
      </c>
      <c r="O13" s="13">
        <f t="shared" si="1"/>
        <v>144.10000000000036</v>
      </c>
      <c r="P13" s="13">
        <f t="shared" si="1"/>
        <v>172.20000000000005</v>
      </c>
      <c r="Q13" s="13">
        <f t="shared" si="1"/>
        <v>707.69999999999982</v>
      </c>
      <c r="R13" s="13">
        <f t="shared" si="1"/>
        <v>432.5</v>
      </c>
      <c r="S13" s="13">
        <f t="shared" si="1"/>
        <v>1050.6999999999998</v>
      </c>
      <c r="T13" s="13">
        <f t="shared" si="1"/>
        <v>61.3</v>
      </c>
      <c r="U13" s="13">
        <f t="shared" si="1"/>
        <v>7.3999999999999995</v>
      </c>
      <c r="V13" s="13">
        <f t="shared" si="1"/>
        <v>32.199999999999989</v>
      </c>
      <c r="W13" s="13">
        <f t="shared" si="1"/>
        <v>7.1000000000000014</v>
      </c>
      <c r="X13" s="13">
        <f t="shared" si="1"/>
        <v>15.900000000000006</v>
      </c>
      <c r="Y13" s="13"/>
      <c r="Z13" s="13">
        <f t="shared" si="1"/>
        <v>32.300000000000004</v>
      </c>
      <c r="AA13" s="13">
        <f t="shared" ref="AA13" si="2">AA11-AA10</f>
        <v>18</v>
      </c>
    </row>
    <row r="14" spans="1:29" s="4" customFormat="1" ht="23.4" customHeight="1" x14ac:dyDescent="0.3">
      <c r="A14" s="3" t="s">
        <v>5</v>
      </c>
      <c r="B14" s="8">
        <f>B11/B10*100</f>
        <v>108.19445332527278</v>
      </c>
      <c r="C14" s="8">
        <f t="shared" ref="C14:F14" si="3">C11/C10*100</f>
        <v>88.169911079067532</v>
      </c>
      <c r="D14" s="8">
        <f t="shared" si="3"/>
        <v>114.28571428571428</v>
      </c>
      <c r="E14" s="8">
        <f t="shared" si="3"/>
        <v>135.47757119228393</v>
      </c>
      <c r="F14" s="8">
        <f t="shared" si="3"/>
        <v>122.93023255813952</v>
      </c>
      <c r="G14" s="8"/>
      <c r="H14" s="8"/>
      <c r="I14" s="8">
        <f t="shared" ref="I14:J14" si="4">I11/I10*100</f>
        <v>106.71077504725899</v>
      </c>
      <c r="J14" s="8">
        <f t="shared" si="4"/>
        <v>135.69856985698573</v>
      </c>
      <c r="K14" s="8">
        <f t="shared" ref="K14:Q14" si="5">K11/K10*100</f>
        <v>112.90114150333837</v>
      </c>
      <c r="L14" s="8">
        <f t="shared" si="5"/>
        <v>104.84530064214827</v>
      </c>
      <c r="M14" s="8">
        <f t="shared" si="5"/>
        <v>104.48924275791971</v>
      </c>
      <c r="N14" s="8">
        <f t="shared" si="5"/>
        <v>114.03508771929825</v>
      </c>
      <c r="O14" s="8">
        <f t="shared" si="5"/>
        <v>103.47396335583414</v>
      </c>
      <c r="P14" s="8">
        <f t="shared" si="5"/>
        <v>118.85676741130094</v>
      </c>
      <c r="Q14" s="8">
        <f t="shared" si="5"/>
        <v>124.2703796426489</v>
      </c>
      <c r="R14" s="8">
        <f t="shared" ref="R14:T14" si="6">R11/R10*100</f>
        <v>120.44240676844544</v>
      </c>
      <c r="S14" s="8">
        <f t="shared" si="6"/>
        <v>128.05832242903304</v>
      </c>
      <c r="T14" s="8">
        <f t="shared" si="6"/>
        <v>162.10739614994932</v>
      </c>
      <c r="U14" s="8">
        <v>220.7</v>
      </c>
      <c r="V14" s="8">
        <v>117.1</v>
      </c>
      <c r="W14" s="8">
        <v>152.30000000000001</v>
      </c>
      <c r="X14" s="8">
        <v>120</v>
      </c>
      <c r="Y14" s="8"/>
      <c r="Z14" s="8">
        <f>Z11/Z10*100</f>
        <v>161.40684410646389</v>
      </c>
      <c r="AA14" s="8">
        <v>124.4</v>
      </c>
    </row>
    <row r="15" spans="1:29" s="7" customFormat="1" ht="35.4" customHeight="1" x14ac:dyDescent="0.3">
      <c r="A15" s="6" t="s">
        <v>6</v>
      </c>
      <c r="B15" s="19">
        <f>D15+E15+G15+I15+K15+L15+M15+N15+O15+P15+Q15+R15+U15+V15+W15+X15+Y15</f>
        <v>3420.2999999999997</v>
      </c>
      <c r="C15" s="19">
        <v>-977.9</v>
      </c>
      <c r="D15" s="19">
        <v>500</v>
      </c>
      <c r="E15" s="19">
        <v>1250</v>
      </c>
      <c r="F15" s="19">
        <v>98</v>
      </c>
      <c r="G15" s="19">
        <v>13.6</v>
      </c>
      <c r="H15" s="19">
        <v>1.9</v>
      </c>
      <c r="I15" s="19">
        <v>7</v>
      </c>
      <c r="J15" s="19">
        <v>194</v>
      </c>
      <c r="K15" s="19">
        <v>50</v>
      </c>
      <c r="L15" s="19">
        <v>8</v>
      </c>
      <c r="M15" s="19">
        <v>20</v>
      </c>
      <c r="N15" s="19">
        <v>80</v>
      </c>
      <c r="O15" s="19">
        <v>140</v>
      </c>
      <c r="P15" s="19">
        <v>170</v>
      </c>
      <c r="Q15" s="19">
        <v>700</v>
      </c>
      <c r="R15" s="19">
        <v>430</v>
      </c>
      <c r="S15" s="19">
        <v>254.6</v>
      </c>
      <c r="T15" s="19">
        <v>60</v>
      </c>
      <c r="U15" s="19">
        <v>7</v>
      </c>
      <c r="V15" s="19">
        <v>32</v>
      </c>
      <c r="W15" s="19">
        <v>7</v>
      </c>
      <c r="X15" s="19">
        <v>5</v>
      </c>
      <c r="Y15" s="19">
        <v>0.7</v>
      </c>
      <c r="Z15" s="19">
        <v>32.200000000000003</v>
      </c>
      <c r="AA15" s="19">
        <v>18</v>
      </c>
      <c r="AB15" s="26"/>
      <c r="AC15" s="26"/>
    </row>
    <row r="16" spans="1:29" x14ac:dyDescent="0.3">
      <c r="AB16" s="29">
        <f>D15+E15+G15+I15+K15+L15+M15+N15+O15+P15+Q15+R15+U15+V15+W15+X15+Y15</f>
        <v>3420.2999999999997</v>
      </c>
    </row>
    <row r="17" spans="1:15" x14ac:dyDescent="0.3">
      <c r="A17" s="35" t="s">
        <v>16</v>
      </c>
    </row>
    <row r="18" spans="1:15" s="1" customFormat="1" x14ac:dyDescent="0.3">
      <c r="A18" s="35"/>
      <c r="N18" s="45" t="s">
        <v>17</v>
      </c>
      <c r="O18" s="45"/>
    </row>
    <row r="19" spans="1:15" x14ac:dyDescent="0.3">
      <c r="I19" s="25"/>
      <c r="J19" s="25"/>
      <c r="K19" s="25"/>
      <c r="L19" s="25"/>
    </row>
  </sheetData>
  <mergeCells count="9">
    <mergeCell ref="A1:O1"/>
    <mergeCell ref="A2:O2"/>
    <mergeCell ref="A3:O3"/>
    <mergeCell ref="A4:O4"/>
    <mergeCell ref="A17:A18"/>
    <mergeCell ref="A6:A8"/>
    <mergeCell ref="B6:B8"/>
    <mergeCell ref="C6:AA6"/>
    <mergeCell ref="N18:O18"/>
  </mergeCells>
  <pageMargins left="0.70866141732283472" right="0.70866141732283472" top="1.2204724409448819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 Windows</cp:lastModifiedBy>
  <cp:lastPrinted>2023-09-13T06:36:58Z</cp:lastPrinted>
  <dcterms:created xsi:type="dcterms:W3CDTF">2017-05-10T17:40:20Z</dcterms:created>
  <dcterms:modified xsi:type="dcterms:W3CDTF">2023-09-13T06:37:34Z</dcterms:modified>
</cp:coreProperties>
</file>