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УТОЧНЕННЯ 2026\ЧЕРВЕНЬ 2026\"/>
    </mc:Choice>
  </mc:AlternateContent>
  <xr:revisionPtr revIDLastSave="0" documentId="13_ncr:1_{0DAE39E4-8901-4C81-9F16-48E6E6E02FB6}" xr6:coauthVersionLast="45" xr6:coauthVersionMax="45" xr10:uidLastSave="{00000000-0000-0000-0000-000000000000}"/>
  <bookViews>
    <workbookView xWindow="-108" yWindow="-108" windowWidth="30936" windowHeight="16896" xr2:uid="{00000000-000D-0000-FFFF-FFFF00000000}"/>
  </bookViews>
  <sheets>
    <sheet name="Лист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V13" i="2" l="1"/>
  <c r="C14" i="2"/>
  <c r="D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E13" i="2"/>
  <c r="C13" i="2" l="1"/>
  <c r="D13" i="2"/>
  <c r="W14" i="2" l="1"/>
  <c r="X14" i="2"/>
  <c r="W13" i="2"/>
  <c r="X13" i="2"/>
  <c r="B15" i="2" l="1"/>
  <c r="B14" i="2" l="1"/>
  <c r="B13" i="2"/>
</calcChain>
</file>

<file path=xl/sharedStrings.xml><?xml version="1.0" encoding="utf-8"?>
<sst xmlns="http://schemas.openxmlformats.org/spreadsheetml/2006/main" count="39" uniqueCount="38">
  <si>
    <t>Офіційний висновок</t>
  </si>
  <si>
    <t xml:space="preserve">щодо підсумків виконання дохідної частини </t>
  </si>
  <si>
    <t>Назва показника</t>
  </si>
  <si>
    <t>Підсумки виконання</t>
  </si>
  <si>
    <t>у сумовому виразі</t>
  </si>
  <si>
    <t xml:space="preserve">у відсотках </t>
  </si>
  <si>
    <t>ПРОПОЗИЦІЇ ДО УТОЧНЕННЯ</t>
  </si>
  <si>
    <t>у тому числі:</t>
  </si>
  <si>
    <t>Власні надходження загального фонду, всього</t>
  </si>
  <si>
    <t>Інші надходження</t>
  </si>
  <si>
    <t>Начальник фінансового відділу</t>
  </si>
  <si>
    <t>Олена ГАВРИЛОВА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</si>
  <si>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</si>
  <si>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прибуток підприємств та фінансових установ комунальної власності</t>
  </si>
  <si>
    <t>Пальне</t>
  </si>
  <si>
    <t>Єдиний податок з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</si>
  <si>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</si>
  <si>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у вигляді мінімального податкового зобов`язання, що підлягає сплаті фізичними особами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</si>
  <si>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</si>
  <si>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Земельний податок з юридичних осіб</t>
  </si>
  <si>
    <t>Рентна плата за користування надрами для видобування корисних копалин місцевого значення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</si>
  <si>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</si>
  <si>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</si>
  <si>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</si>
  <si>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Орендна плата з фізичних осіб</t>
  </si>
  <si>
    <t xml:space="preserve">Рентна плата за спеціальне використання лісових ресурсів </t>
  </si>
  <si>
    <t>Транспортний податок з юридичних осіб</t>
  </si>
  <si>
    <t>Штрафні санкції</t>
  </si>
  <si>
    <t>грн.</t>
  </si>
  <si>
    <t>Орендна плата з юридичних осіб</t>
  </si>
  <si>
    <t>Земельний поадток з фізичних осіб</t>
  </si>
  <si>
    <t>Податок на доходи фізичних осіб із доходів спеціалістів резидента Дія Сіті</t>
  </si>
  <si>
    <t>Затверджено на 2026 рік (з урахуванням внесених змін станом на 01 травня 2026 року)</t>
  </si>
  <si>
    <t>за січень - квітень 2026 року</t>
  </si>
  <si>
    <t>Затверджено на січень - квітень 2026 року (з урахуванням внесених змін станом на 01 травня 2026 року)</t>
  </si>
  <si>
    <t>Фактичні надходження за січень - квітень 2026 року</t>
  </si>
  <si>
    <t>Єдиний податок з юридичних осіб</t>
  </si>
  <si>
    <t>загального фонду Первозванівської сільської 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</si>
</sst>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₴_-;\-* #,##0.00\ _₴_-;_-* &quot;-&quot;??\ _₴_-;_-@_-"/>
    <numFmt numFmtId="165" formatCode="0.0"/>
    <numFmt numFmtId="166" formatCode="#0"/>
    <numFmt numFmtId="167" formatCode="#0.0"/>
    <numFmt numFmtId="168" formatCode="_-* #,##0\ _₴_-;\-* #,##0\ _₴_-;_-* &quot;-&quot;??\ _₴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2" fillId="0" borderId="0" applyFont="0" applyFill="0" applyBorder="0" applyAlignment="0" applyProtection="0"/>
  </cellStyleXfs>
  <cellXfs count="58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5" fillId="0" borderId="0" xfId="0" applyNumberFormat="1" applyFont="1"/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68" fontId="4" fillId="2" borderId="1" xfId="9" applyNumberFormat="1" applyFont="1" applyFill="1" applyBorder="1" applyAlignment="1">
      <alignment horizontal="right" vertical="center"/>
    </xf>
    <xf numFmtId="168" fontId="4" fillId="2" borderId="1" xfId="0" applyNumberFormat="1" applyFont="1" applyFill="1" applyBorder="1" applyAlignment="1">
      <alignment horizontal="right" vertical="center" wrapText="1"/>
    </xf>
    <xf numFmtId="168" fontId="6" fillId="2" borderId="1" xfId="9" applyNumberFormat="1" applyFont="1" applyFill="1" applyBorder="1" applyAlignment="1">
      <alignment horizontal="right" vertical="center"/>
    </xf>
    <xf numFmtId="168" fontId="6" fillId="0" borderId="1" xfId="9" applyNumberFormat="1" applyFont="1" applyBorder="1" applyAlignment="1">
      <alignment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166" fontId="5" fillId="2" borderId="1" xfId="3" applyNumberFormat="1" applyFont="1" applyFill="1" applyBorder="1" applyAlignment="1">
      <alignment horizontal="center" vertical="center"/>
    </xf>
    <xf numFmtId="166" fontId="5" fillId="2" borderId="1" xfId="5" applyNumberFormat="1" applyFont="1" applyFill="1" applyBorder="1" applyAlignment="1">
      <alignment horizontal="center" vertical="center"/>
    </xf>
    <xf numFmtId="166" fontId="5" fillId="2" borderId="1" xfId="7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8" fontId="5" fillId="2" borderId="1" xfId="9" applyNumberFormat="1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/>
    </xf>
    <xf numFmtId="168" fontId="5" fillId="2" borderId="1" xfId="0" applyNumberFormat="1" applyFont="1" applyFill="1" applyBorder="1" applyAlignment="1">
      <alignment horizontal="center" vertical="center" wrapText="1"/>
    </xf>
    <xf numFmtId="168" fontId="4" fillId="2" borderId="1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5" fontId="5" fillId="0" borderId="1" xfId="0" applyNumberFormat="1" applyFont="1" applyBorder="1" applyAlignment="1">
      <alignment horizontal="center" vertical="center" wrapText="1"/>
    </xf>
  </cellXfs>
  <cellStyles count="10">
    <cellStyle name="Звичайний 2" xfId="1" xr:uid="{00000000-0005-0000-0000-000000000000}"/>
    <cellStyle name="Звичайний 3" xfId="2" xr:uid="{00000000-0005-0000-0000-000001000000}"/>
    <cellStyle name="Обычный" xfId="0" builtinId="0"/>
    <cellStyle name="Обычный 2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Обычный 7" xfId="8" xr:uid="{00000000-0005-0000-0000-000008000000}"/>
    <cellStyle name="Финансовый" xfId="9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9"/>
  <sheetViews>
    <sheetView tabSelected="1" view="pageBreakPreview" zoomScaleNormal="100" zoomScaleSheetLayoutView="100" workbookViewId="0">
      <selection activeCell="X14" sqref="X14"/>
    </sheetView>
  </sheetViews>
  <sheetFormatPr defaultColWidth="8.88671875" defaultRowHeight="15.6" x14ac:dyDescent="0.3"/>
  <cols>
    <col min="1" max="1" width="43" style="5" customWidth="1"/>
    <col min="2" max="2" width="16.5546875" style="5" customWidth="1"/>
    <col min="3" max="3" width="16.33203125" style="5" hidden="1" customWidth="1"/>
    <col min="4" max="4" width="17.33203125" style="5" hidden="1" customWidth="1"/>
    <col min="5" max="5" width="15.109375" style="5" customWidth="1"/>
    <col min="6" max="6" width="14.109375" style="5" hidden="1" customWidth="1"/>
    <col min="7" max="7" width="13.5546875" style="5" hidden="1" customWidth="1"/>
    <col min="8" max="8" width="13.77734375" style="5" hidden="1" customWidth="1"/>
    <col min="9" max="9" width="13.5546875" style="5" hidden="1" customWidth="1"/>
    <col min="10" max="10" width="13.109375" style="5" hidden="1" customWidth="1"/>
    <col min="11" max="11" width="13.5546875" style="5" hidden="1" customWidth="1"/>
    <col min="12" max="14" width="17.5546875" style="5" hidden="1" customWidth="1"/>
    <col min="15" max="15" width="14.88671875" style="5" hidden="1" customWidth="1"/>
    <col min="16" max="17" width="13.5546875" style="5" hidden="1" customWidth="1"/>
    <col min="18" max="18" width="14.5546875" style="5" hidden="1" customWidth="1"/>
    <col min="19" max="19" width="14.88671875" style="5" hidden="1" customWidth="1"/>
    <col min="20" max="21" width="14.21875" style="5" hidden="1" customWidth="1"/>
    <col min="22" max="22" width="14.5546875" style="5" customWidth="1"/>
    <col min="23" max="23" width="12" style="5" hidden="1" customWidth="1"/>
    <col min="24" max="24" width="13.6640625" style="5" customWidth="1"/>
    <col min="25" max="26" width="9.109375" style="5" customWidth="1"/>
    <col min="27" max="16384" width="8.88671875" style="5"/>
  </cols>
  <sheetData>
    <row r="1" spans="1:24" s="1" customFormat="1" ht="17.399999999999999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</row>
    <row r="2" spans="1:24" s="1" customFormat="1" ht="17.399999999999999" x14ac:dyDescent="0.3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</row>
    <row r="3" spans="1:24" s="1" customFormat="1" ht="17.399999999999999" x14ac:dyDescent="0.3">
      <c r="A3" s="54" t="s">
        <v>37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</row>
    <row r="4" spans="1:24" s="1" customFormat="1" ht="17.399999999999999" x14ac:dyDescent="0.3">
      <c r="A4" s="55" t="s">
        <v>33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</row>
    <row r="5" spans="1:24" x14ac:dyDescent="0.3">
      <c r="C5" s="18"/>
      <c r="M5" s="18" t="s">
        <v>28</v>
      </c>
      <c r="X5" s="18"/>
    </row>
    <row r="6" spans="1:24" s="2" customFormat="1" ht="24" customHeight="1" x14ac:dyDescent="0.3">
      <c r="A6" s="48" t="s">
        <v>2</v>
      </c>
      <c r="B6" s="51" t="s">
        <v>8</v>
      </c>
      <c r="C6" s="25" t="s">
        <v>7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7"/>
    </row>
    <row r="7" spans="1:24" s="2" customFormat="1" ht="29.4" customHeight="1" x14ac:dyDescent="0.3">
      <c r="A7" s="49"/>
      <c r="B7" s="52"/>
      <c r="C7" s="19">
        <v>11010100</v>
      </c>
      <c r="D7" s="10">
        <v>11010400</v>
      </c>
      <c r="E7" s="46">
        <v>11011200</v>
      </c>
      <c r="F7" s="13">
        <v>11011300</v>
      </c>
      <c r="G7" s="16">
        <v>11020200</v>
      </c>
      <c r="H7" s="28">
        <v>13010200</v>
      </c>
      <c r="I7" s="22">
        <v>13040100</v>
      </c>
      <c r="J7" s="29">
        <v>14021900</v>
      </c>
      <c r="K7" s="9">
        <v>14031900</v>
      </c>
      <c r="L7" s="20">
        <v>14040100</v>
      </c>
      <c r="M7" s="28">
        <v>18010300</v>
      </c>
      <c r="N7" s="24">
        <v>18010400</v>
      </c>
      <c r="O7" s="16">
        <v>18010500</v>
      </c>
      <c r="P7" s="31">
        <v>18010600</v>
      </c>
      <c r="Q7" s="41">
        <v>18010700</v>
      </c>
      <c r="R7" s="28">
        <v>18010900</v>
      </c>
      <c r="S7" s="28">
        <v>18011100</v>
      </c>
      <c r="T7" s="16">
        <v>18050400</v>
      </c>
      <c r="U7" s="24">
        <v>18050500</v>
      </c>
      <c r="V7" s="46">
        <v>18050300</v>
      </c>
      <c r="W7" s="8">
        <v>21081500</v>
      </c>
      <c r="X7" s="8">
        <v>24060300</v>
      </c>
    </row>
    <row r="8" spans="1:24" s="4" customFormat="1" ht="111.6" customHeight="1" x14ac:dyDescent="0.3">
      <c r="A8" s="50"/>
      <c r="B8" s="53"/>
      <c r="C8" s="21" t="s">
        <v>16</v>
      </c>
      <c r="D8" s="11" t="s">
        <v>12</v>
      </c>
      <c r="E8" s="11" t="s">
        <v>31</v>
      </c>
      <c r="F8" s="11" t="s">
        <v>17</v>
      </c>
      <c r="G8" s="11" t="s">
        <v>13</v>
      </c>
      <c r="H8" s="30" t="s">
        <v>25</v>
      </c>
      <c r="I8" s="11" t="s">
        <v>20</v>
      </c>
      <c r="J8" s="11" t="s">
        <v>14</v>
      </c>
      <c r="K8" s="11" t="s">
        <v>14</v>
      </c>
      <c r="L8" s="23" t="s">
        <v>18</v>
      </c>
      <c r="M8" s="23" t="s">
        <v>23</v>
      </c>
      <c r="N8" s="23" t="s">
        <v>22</v>
      </c>
      <c r="O8" s="11" t="s">
        <v>19</v>
      </c>
      <c r="P8" s="11" t="s">
        <v>29</v>
      </c>
      <c r="Q8" s="11" t="s">
        <v>30</v>
      </c>
      <c r="R8" s="11" t="s">
        <v>24</v>
      </c>
      <c r="S8" s="11" t="s">
        <v>26</v>
      </c>
      <c r="T8" s="11" t="s">
        <v>15</v>
      </c>
      <c r="U8" s="32" t="s">
        <v>21</v>
      </c>
      <c r="V8" s="32" t="s">
        <v>36</v>
      </c>
      <c r="W8" s="11" t="s">
        <v>27</v>
      </c>
      <c r="X8" s="11" t="s">
        <v>9</v>
      </c>
    </row>
    <row r="9" spans="1:24" s="4" customFormat="1" ht="51" customHeight="1" x14ac:dyDescent="0.3">
      <c r="A9" s="17" t="s">
        <v>32</v>
      </c>
      <c r="B9" s="33">
        <v>120851155</v>
      </c>
      <c r="C9" s="42"/>
      <c r="D9" s="43"/>
      <c r="E9" s="43"/>
      <c r="F9" s="43"/>
      <c r="G9" s="43"/>
      <c r="H9" s="43"/>
      <c r="I9" s="43"/>
      <c r="J9" s="43"/>
      <c r="K9" s="44"/>
      <c r="L9" s="44"/>
      <c r="M9" s="44"/>
      <c r="N9" s="44"/>
      <c r="O9" s="44"/>
      <c r="P9" s="44"/>
      <c r="Q9" s="44"/>
      <c r="R9" s="44"/>
      <c r="S9" s="37"/>
      <c r="T9" s="37"/>
      <c r="U9" s="37"/>
      <c r="V9" s="37">
        <v>540000</v>
      </c>
      <c r="W9" s="37"/>
      <c r="X9" s="38">
        <v>50000</v>
      </c>
    </row>
    <row r="10" spans="1:24" s="4" customFormat="1" ht="46.8" x14ac:dyDescent="0.3">
      <c r="A10" s="17" t="s">
        <v>34</v>
      </c>
      <c r="B10" s="33">
        <v>39271331</v>
      </c>
      <c r="C10" s="42"/>
      <c r="D10" s="43"/>
      <c r="E10" s="43"/>
      <c r="F10" s="43"/>
      <c r="G10" s="43"/>
      <c r="H10" s="43"/>
      <c r="I10" s="43"/>
      <c r="J10" s="43"/>
      <c r="K10" s="44"/>
      <c r="L10" s="44"/>
      <c r="M10" s="44"/>
      <c r="N10" s="44"/>
      <c r="O10" s="44"/>
      <c r="P10" s="44"/>
      <c r="Q10" s="44"/>
      <c r="R10" s="44"/>
      <c r="S10" s="37"/>
      <c r="T10" s="37"/>
      <c r="U10" s="37"/>
      <c r="V10" s="37">
        <v>180000</v>
      </c>
      <c r="W10" s="37"/>
      <c r="X10" s="39">
        <v>16600</v>
      </c>
    </row>
    <row r="11" spans="1:24" s="4" customFormat="1" ht="35.4" customHeight="1" x14ac:dyDescent="0.3">
      <c r="A11" s="3" t="s">
        <v>35</v>
      </c>
      <c r="B11" s="33">
        <v>40104465</v>
      </c>
      <c r="C11" s="42"/>
      <c r="D11" s="43"/>
      <c r="E11" s="43">
        <v>60490</v>
      </c>
      <c r="F11" s="43"/>
      <c r="G11" s="43"/>
      <c r="H11" s="43"/>
      <c r="I11" s="43"/>
      <c r="J11" s="43"/>
      <c r="K11" s="44"/>
      <c r="L11" s="44"/>
      <c r="M11" s="44"/>
      <c r="N11" s="44"/>
      <c r="O11" s="44"/>
      <c r="P11" s="44"/>
      <c r="Q11" s="44"/>
      <c r="R11" s="44"/>
      <c r="S11" s="37"/>
      <c r="T11" s="37"/>
      <c r="U11" s="37"/>
      <c r="V11" s="37">
        <v>508741</v>
      </c>
      <c r="W11" s="37"/>
      <c r="X11" s="40">
        <v>519949</v>
      </c>
    </row>
    <row r="12" spans="1:24" s="4" customFormat="1" ht="19.2" customHeight="1" x14ac:dyDescent="0.3">
      <c r="A12" s="14" t="s">
        <v>3</v>
      </c>
      <c r="B12" s="34"/>
      <c r="C12" s="45"/>
      <c r="D12" s="45"/>
      <c r="E12" s="45"/>
      <c r="F12" s="45"/>
      <c r="G12" s="45"/>
      <c r="H12" s="45"/>
      <c r="I12" s="45"/>
      <c r="J12" s="45"/>
      <c r="K12" s="44"/>
      <c r="L12" s="44"/>
      <c r="M12" s="44"/>
      <c r="N12" s="44"/>
      <c r="O12" s="44"/>
      <c r="P12" s="44"/>
      <c r="Q12" s="44"/>
      <c r="R12" s="44"/>
      <c r="S12" s="12"/>
      <c r="T12" s="12"/>
      <c r="U12" s="12"/>
      <c r="V12" s="12"/>
      <c r="W12" s="12"/>
      <c r="X12" s="12"/>
    </row>
    <row r="13" spans="1:24" s="7" customFormat="1" ht="21" customHeight="1" x14ac:dyDescent="0.3">
      <c r="A13" s="6" t="s">
        <v>4</v>
      </c>
      <c r="B13" s="35">
        <f>B11-B10</f>
        <v>833134</v>
      </c>
      <c r="C13" s="35">
        <f t="shared" ref="C13:V13" si="0">C11-C10</f>
        <v>0</v>
      </c>
      <c r="D13" s="35">
        <f t="shared" si="0"/>
        <v>0</v>
      </c>
      <c r="E13" s="35">
        <f t="shared" si="0"/>
        <v>60490</v>
      </c>
      <c r="F13" s="35">
        <f t="shared" si="0"/>
        <v>0</v>
      </c>
      <c r="G13" s="35">
        <f t="shared" si="0"/>
        <v>0</v>
      </c>
      <c r="H13" s="35">
        <f t="shared" si="0"/>
        <v>0</v>
      </c>
      <c r="I13" s="35">
        <f t="shared" si="0"/>
        <v>0</v>
      </c>
      <c r="J13" s="35">
        <f t="shared" si="0"/>
        <v>0</v>
      </c>
      <c r="K13" s="35">
        <f t="shared" si="0"/>
        <v>0</v>
      </c>
      <c r="L13" s="35">
        <f t="shared" si="0"/>
        <v>0</v>
      </c>
      <c r="M13" s="35">
        <f t="shared" si="0"/>
        <v>0</v>
      </c>
      <c r="N13" s="35">
        <f t="shared" si="0"/>
        <v>0</v>
      </c>
      <c r="O13" s="35">
        <f t="shared" si="0"/>
        <v>0</v>
      </c>
      <c r="P13" s="35">
        <f t="shared" si="0"/>
        <v>0</v>
      </c>
      <c r="Q13" s="35">
        <f t="shared" si="0"/>
        <v>0</v>
      </c>
      <c r="R13" s="35">
        <f t="shared" si="0"/>
        <v>0</v>
      </c>
      <c r="S13" s="35">
        <f t="shared" si="0"/>
        <v>0</v>
      </c>
      <c r="T13" s="35">
        <f t="shared" si="0"/>
        <v>0</v>
      </c>
      <c r="U13" s="35">
        <f t="shared" si="0"/>
        <v>0</v>
      </c>
      <c r="V13" s="35">
        <f t="shared" ref="S13:X13" si="1">V11-V10</f>
        <v>328741</v>
      </c>
      <c r="W13" s="35">
        <f t="shared" si="1"/>
        <v>0</v>
      </c>
      <c r="X13" s="35">
        <f t="shared" si="1"/>
        <v>503349</v>
      </c>
    </row>
    <row r="14" spans="1:24" s="4" customFormat="1" ht="21.6" customHeight="1" x14ac:dyDescent="0.3">
      <c r="A14" s="14" t="s">
        <v>5</v>
      </c>
      <c r="B14" s="57">
        <f>B11/B10*100</f>
        <v>102.12148144405904</v>
      </c>
      <c r="C14" s="57" t="e">
        <f t="shared" ref="C14:V14" si="2">C11/C10*100</f>
        <v>#DIV/0!</v>
      </c>
      <c r="D14" s="57" t="e">
        <f t="shared" si="2"/>
        <v>#DIV/0!</v>
      </c>
      <c r="E14" s="57"/>
      <c r="F14" s="57" t="e">
        <f t="shared" si="2"/>
        <v>#DIV/0!</v>
      </c>
      <c r="G14" s="57" t="e">
        <f t="shared" si="2"/>
        <v>#DIV/0!</v>
      </c>
      <c r="H14" s="57" t="e">
        <f t="shared" si="2"/>
        <v>#DIV/0!</v>
      </c>
      <c r="I14" s="57" t="e">
        <f t="shared" si="2"/>
        <v>#DIV/0!</v>
      </c>
      <c r="J14" s="57" t="e">
        <f t="shared" si="2"/>
        <v>#DIV/0!</v>
      </c>
      <c r="K14" s="57" t="e">
        <f t="shared" si="2"/>
        <v>#DIV/0!</v>
      </c>
      <c r="L14" s="57" t="e">
        <f t="shared" si="2"/>
        <v>#DIV/0!</v>
      </c>
      <c r="M14" s="57" t="e">
        <f t="shared" si="2"/>
        <v>#DIV/0!</v>
      </c>
      <c r="N14" s="57" t="e">
        <f t="shared" si="2"/>
        <v>#DIV/0!</v>
      </c>
      <c r="O14" s="57" t="e">
        <f t="shared" si="2"/>
        <v>#DIV/0!</v>
      </c>
      <c r="P14" s="57" t="e">
        <f t="shared" si="2"/>
        <v>#DIV/0!</v>
      </c>
      <c r="Q14" s="57" t="e">
        <f t="shared" si="2"/>
        <v>#DIV/0!</v>
      </c>
      <c r="R14" s="57" t="e">
        <f t="shared" si="2"/>
        <v>#DIV/0!</v>
      </c>
      <c r="S14" s="57" t="e">
        <f t="shared" si="2"/>
        <v>#DIV/0!</v>
      </c>
      <c r="T14" s="57" t="e">
        <f t="shared" si="2"/>
        <v>#DIV/0!</v>
      </c>
      <c r="U14" s="57" t="e">
        <f t="shared" si="2"/>
        <v>#DIV/0!</v>
      </c>
      <c r="V14" s="57">
        <f t="shared" si="2"/>
        <v>282.63388888888892</v>
      </c>
      <c r="W14" s="57" t="e">
        <f t="shared" ref="S14:X14" si="3">W11/W10*100</f>
        <v>#DIV/0!</v>
      </c>
      <c r="X14" s="57">
        <f t="shared" si="3"/>
        <v>3132.2228915662654</v>
      </c>
    </row>
    <row r="15" spans="1:24" s="7" customFormat="1" ht="28.2" customHeight="1" x14ac:dyDescent="0.3">
      <c r="A15" s="6" t="s">
        <v>6</v>
      </c>
      <c r="B15" s="36">
        <f>SUM(C15:X15)</f>
        <v>830000</v>
      </c>
      <c r="C15" s="35"/>
      <c r="D15" s="35"/>
      <c r="E15" s="35">
        <v>60400</v>
      </c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>
        <v>266300</v>
      </c>
      <c r="W15" s="35"/>
      <c r="X15" s="35">
        <v>503300</v>
      </c>
    </row>
    <row r="17" spans="1:24" x14ac:dyDescent="0.3">
      <c r="A17" s="47" t="s">
        <v>10</v>
      </c>
    </row>
    <row r="18" spans="1:24" s="1" customFormat="1" x14ac:dyDescent="0.3">
      <c r="A18" s="47"/>
      <c r="E18" s="56" t="s">
        <v>11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</row>
    <row r="19" spans="1:24" x14ac:dyDescent="0.3">
      <c r="K19" s="15"/>
    </row>
  </sheetData>
  <mergeCells count="8">
    <mergeCell ref="A17:A18"/>
    <mergeCell ref="A6:A8"/>
    <mergeCell ref="B6:B8"/>
    <mergeCell ref="E18:X18"/>
    <mergeCell ref="A1:X1"/>
    <mergeCell ref="A2:X2"/>
    <mergeCell ref="A3:X3"/>
    <mergeCell ref="A4:X4"/>
  </mergeCells>
  <pageMargins left="1.1023622047244095" right="0.31496062992125984" top="0.62992125984251968" bottom="0.59055118110236227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OlenaGavrilova</cp:lastModifiedBy>
  <cp:lastPrinted>2026-06-04T07:41:51Z</cp:lastPrinted>
  <dcterms:created xsi:type="dcterms:W3CDTF">2017-05-10T17:40:20Z</dcterms:created>
  <dcterms:modified xsi:type="dcterms:W3CDTF">2026-06-04T07:42:05Z</dcterms:modified>
</cp:coreProperties>
</file>