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На САЙТ-Бюджет сільської ради\Доходи ЗФ 2026р\"/>
    </mc:Choice>
  </mc:AlternateContent>
  <xr:revisionPtr revIDLastSave="0" documentId="13_ncr:1_{CEAB3653-E6FE-4770-86B7-B77B4000DFFE}" xr6:coauthVersionLast="45" xr6:coauthVersionMax="45" xr10:uidLastSave="{00000000-0000-0000-0000-000000000000}"/>
  <bookViews>
    <workbookView xWindow="2616" yWindow="2616" windowWidth="17280" windowHeight="8964" xr2:uid="{9104FA48-0335-4FBE-8D3C-5ADD0F7E37EB}"/>
  </bookViews>
  <sheets>
    <sheet name="Аркуш1" sheetId="1" r:id="rId1"/>
  </sheets>
  <definedNames>
    <definedName name="_xlnm.Print_Titles" localSheetId="0">Аркуш1!$3:$4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4" i="1" l="1"/>
  <c r="D4" i="1" s="1"/>
  <c r="E4" i="1" s="1"/>
  <c r="F4" i="1" s="1"/>
  <c r="G4" i="1" s="1"/>
  <c r="H4" i="1" s="1"/>
  <c r="I4" i="1" s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</calcChain>
</file>

<file path=xl/sharedStrings.xml><?xml version="1.0" encoding="utf-8"?>
<sst xmlns="http://schemas.openxmlformats.org/spreadsheetml/2006/main" count="56" uniqueCount="54">
  <si>
    <t>грн.</t>
  </si>
  <si>
    <t>ККД</t>
  </si>
  <si>
    <t>Доходи</t>
  </si>
  <si>
    <t>Поч.річн. план</t>
  </si>
  <si>
    <t>Уточн.річн. план</t>
  </si>
  <si>
    <t xml:space="preserve"> Уточ.пл. за період</t>
  </si>
  <si>
    <t>Факт</t>
  </si>
  <si>
    <t>+/-</t>
  </si>
  <si>
    <t>% викон.</t>
  </si>
  <si>
    <t>11010000</t>
  </si>
  <si>
    <t>Податок та збір на доходи фізичних осіб</t>
  </si>
  <si>
    <t>11020000</t>
  </si>
  <si>
    <t>Податок на прибуток підприємств</t>
  </si>
  <si>
    <t>13010000</t>
  </si>
  <si>
    <t>Рентна плата за спеціальне використання лісових ресурсів</t>
  </si>
  <si>
    <t>13030000</t>
  </si>
  <si>
    <t>Рентна плата за користування надрами загальнодержавного значення</t>
  </si>
  <si>
    <t>14020000</t>
  </si>
  <si>
    <t>Акцизний податок з вироблених в Україні підакцизних товарів (продукції)</t>
  </si>
  <si>
    <t>14030000</t>
  </si>
  <si>
    <t>Акцизний податок з ввезених на митну територію України підакцизних товарів (продукції)</t>
  </si>
  <si>
    <t>14040000</t>
  </si>
  <si>
    <t>Акцизний податок з реалізації суб`єктами господарювання роздрібної торгівлі підакцизних товарів</t>
  </si>
  <si>
    <t>18010000</t>
  </si>
  <si>
    <t>Податок на майно</t>
  </si>
  <si>
    <t>18030000</t>
  </si>
  <si>
    <t>Туристичний збір</t>
  </si>
  <si>
    <t>18050000</t>
  </si>
  <si>
    <t>Єдиний податок</t>
  </si>
  <si>
    <t>21080000</t>
  </si>
  <si>
    <t>Інші надходження</t>
  </si>
  <si>
    <t>22010000</t>
  </si>
  <si>
    <t>Плата за надання адміністративних послуг</t>
  </si>
  <si>
    <t>22080000</t>
  </si>
  <si>
    <t>Надходження від орендної плати за користування єдиним майновим комплексом та іншим державним майном</t>
  </si>
  <si>
    <t>22090000</t>
  </si>
  <si>
    <t>Державне мито</t>
  </si>
  <si>
    <t>22130000</t>
  </si>
  <si>
    <t>Орендна плата за водні об`єкти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</t>
  </si>
  <si>
    <t>24060000</t>
  </si>
  <si>
    <t>31010000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</si>
  <si>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</t>
  </si>
  <si>
    <t>41020000</t>
  </si>
  <si>
    <t>Дотації з державного бюджету місцевим бюджетам</t>
  </si>
  <si>
    <t>41030000</t>
  </si>
  <si>
    <t>Субвенції з державного бюджету місцевим бюджетам</t>
  </si>
  <si>
    <t>41040000</t>
  </si>
  <si>
    <t>Дотації з місцевих бюджетів іншим місцевим бюджетам</t>
  </si>
  <si>
    <t>41050000</t>
  </si>
  <si>
    <t>Субвенції з місцевих бюджетів іншим місцевим бюджетам</t>
  </si>
  <si>
    <t xml:space="preserve"> </t>
  </si>
  <si>
    <t xml:space="preserve">Усього ( без урахування трансфертів) </t>
  </si>
  <si>
    <t xml:space="preserve">Усього </t>
  </si>
  <si>
    <t>Аналіз виконання плану по доходах ЗФ за січень-вересень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</si>
</sst>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4" fontId="1" fillId="0" borderId="0" xfId="0" applyNumberFormat="1" applyFont="1"/>
    <xf numFmtId="4" fontId="0" fillId="0" borderId="0" xfId="0" applyNumberFormat="1" applyAlignment="1">
      <alignment horizontal="right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Звичайний" xfId="0" builtinId="0"/>
  </cellStyles>
  <dxfs count="8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73348-5618-4A1B-88EE-C8AAA083D357}">
  <dimension ref="A1:I27"/>
  <sheetViews>
    <sheetView tabSelected="1" topLeftCell="B1" workbookViewId="0">
      <selection activeCell="B1" sqref="B1:I1"/>
    </sheetView>
  </sheetViews>
  <sheetFormatPr defaultRowHeight="13.8" x14ac:dyDescent="0.3"/>
  <cols>
    <col min="1" max="1" width="0" hidden="1" customWidth="1"/>
    <col min="2" max="2" width="12.33203125" style="16" customWidth="1"/>
    <col min="3" max="3" width="50.77734375" style="1" customWidth="1"/>
    <col min="4" max="6" width="16.109375" style="2" customWidth="1"/>
    <col min="7" max="7" width="13.44140625" style="2" bestFit="1" customWidth="1"/>
    <col min="8" max="8" width="11.33203125" style="2" bestFit="1" customWidth="1"/>
    <col min="9" max="9" width="9" style="2" bestFit="1" customWidth="1"/>
  </cols>
  <sheetData>
    <row r="1" spans="1:9" ht="23.4" x14ac:dyDescent="0.45">
      <c r="B1" s="18" t="s">
        <v>53</v>
      </c>
      <c r="C1" s="18"/>
      <c r="D1" s="18"/>
      <c r="E1" s="18"/>
      <c r="F1" s="18"/>
      <c r="G1" s="18"/>
      <c r="H1" s="18"/>
      <c r="I1" s="18"/>
    </row>
    <row r="2" spans="1:9" x14ac:dyDescent="0.3">
      <c r="D2" s="3"/>
      <c r="I2" s="4" t="s">
        <v>0</v>
      </c>
    </row>
    <row r="3" spans="1:9" ht="28.5" customHeight="1" x14ac:dyDescent="0.3">
      <c r="A3" s="5"/>
      <c r="B3" s="6" t="s">
        <v>1</v>
      </c>
      <c r="C3" s="7" t="s">
        <v>2</v>
      </c>
      <c r="D3" s="8" t="s">
        <v>3</v>
      </c>
      <c r="E3" s="8" t="s">
        <v>4</v>
      </c>
      <c r="F3" s="8" t="s">
        <v>5</v>
      </c>
      <c r="G3" s="9" t="s">
        <v>6</v>
      </c>
      <c r="H3" s="9" t="s">
        <v>7</v>
      </c>
      <c r="I3" s="9" t="s">
        <v>8</v>
      </c>
    </row>
    <row r="4" spans="1:9" x14ac:dyDescent="0.3">
      <c r="A4" s="5"/>
      <c r="B4" s="14">
        <v>1</v>
      </c>
      <c r="C4" s="15">
        <f>B4+1</f>
        <v>2</v>
      </c>
      <c r="D4" s="15">
        <f t="shared" ref="D4:I4" si="0">C4+1</f>
        <v>3</v>
      </c>
      <c r="E4" s="15">
        <f t="shared" si="0"/>
        <v>4</v>
      </c>
      <c r="F4" s="15">
        <f t="shared" si="0"/>
        <v>5</v>
      </c>
      <c r="G4" s="15">
        <f t="shared" si="0"/>
        <v>6</v>
      </c>
      <c r="H4" s="15">
        <f t="shared" si="0"/>
        <v>7</v>
      </c>
      <c r="I4" s="15">
        <f t="shared" si="0"/>
        <v>8</v>
      </c>
    </row>
    <row r="5" spans="1:9" x14ac:dyDescent="0.3">
      <c r="A5" s="10">
        <v>0</v>
      </c>
      <c r="B5" s="17" t="s">
        <v>9</v>
      </c>
      <c r="C5" s="11" t="s">
        <v>10</v>
      </c>
      <c r="D5" s="12">
        <v>78931215</v>
      </c>
      <c r="E5" s="12">
        <v>80385815</v>
      </c>
      <c r="F5" s="12">
        <v>59387615</v>
      </c>
      <c r="G5" s="12">
        <v>60684585.5</v>
      </c>
      <c r="H5" s="13">
        <f t="shared" ref="H5:H27" si="1">G5-F5</f>
        <v>1296970.5</v>
      </c>
      <c r="I5" s="13">
        <f t="shared" ref="I5:I27" si="2">IF(F5=0,0,G5/F5*100)</f>
        <v>102.18390736856497</v>
      </c>
    </row>
    <row r="6" spans="1:9" x14ac:dyDescent="0.3">
      <c r="A6" s="10">
        <v>0</v>
      </c>
      <c r="B6" s="17" t="s">
        <v>11</v>
      </c>
      <c r="C6" s="11" t="s">
        <v>12</v>
      </c>
      <c r="D6" s="12">
        <v>0</v>
      </c>
      <c r="E6" s="12">
        <v>1900</v>
      </c>
      <c r="F6" s="12">
        <v>1900</v>
      </c>
      <c r="G6" s="12">
        <v>1972.83</v>
      </c>
      <c r="H6" s="13">
        <f t="shared" si="1"/>
        <v>72.829999999999927</v>
      </c>
      <c r="I6" s="13">
        <f t="shared" si="2"/>
        <v>103.83315789473684</v>
      </c>
    </row>
    <row r="7" spans="1:9" x14ac:dyDescent="0.3">
      <c r="A7" s="10">
        <v>0</v>
      </c>
      <c r="B7" s="17" t="s">
        <v>13</v>
      </c>
      <c r="C7" s="11" t="s">
        <v>14</v>
      </c>
      <c r="D7" s="12">
        <v>20100</v>
      </c>
      <c r="E7" s="12">
        <v>20100</v>
      </c>
      <c r="F7" s="12">
        <v>15100</v>
      </c>
      <c r="G7" s="12">
        <v>9920.6200000000008</v>
      </c>
      <c r="H7" s="13">
        <f t="shared" si="1"/>
        <v>-5179.3799999999992</v>
      </c>
      <c r="I7" s="13">
        <f t="shared" si="2"/>
        <v>65.699470198675499</v>
      </c>
    </row>
    <row r="8" spans="1:9" ht="27.6" x14ac:dyDescent="0.3">
      <c r="A8" s="10">
        <v>0</v>
      </c>
      <c r="B8" s="17" t="s">
        <v>15</v>
      </c>
      <c r="C8" s="11" t="s">
        <v>16</v>
      </c>
      <c r="D8" s="12">
        <v>91500</v>
      </c>
      <c r="E8" s="12">
        <v>91500</v>
      </c>
      <c r="F8" s="12">
        <v>66300</v>
      </c>
      <c r="G8" s="12">
        <v>58469.52</v>
      </c>
      <c r="H8" s="13">
        <f t="shared" si="1"/>
        <v>-7830.4800000000032</v>
      </c>
      <c r="I8" s="13">
        <f t="shared" si="2"/>
        <v>88.189321266968321</v>
      </c>
    </row>
    <row r="9" spans="1:9" ht="27.6" x14ac:dyDescent="0.3">
      <c r="A9" s="10">
        <v>0</v>
      </c>
      <c r="B9" s="17" t="s">
        <v>17</v>
      </c>
      <c r="C9" s="11" t="s">
        <v>18</v>
      </c>
      <c r="D9" s="12">
        <v>430000</v>
      </c>
      <c r="E9" s="12">
        <v>430000</v>
      </c>
      <c r="F9" s="12">
        <v>355400</v>
      </c>
      <c r="G9" s="12">
        <v>349570.63</v>
      </c>
      <c r="H9" s="13">
        <f t="shared" si="1"/>
        <v>-5829.3699999999953</v>
      </c>
      <c r="I9" s="13">
        <f t="shared" si="2"/>
        <v>98.359772087788414</v>
      </c>
    </row>
    <row r="10" spans="1:9" ht="27.6" x14ac:dyDescent="0.3">
      <c r="A10" s="10">
        <v>0</v>
      </c>
      <c r="B10" s="17" t="s">
        <v>19</v>
      </c>
      <c r="C10" s="11" t="s">
        <v>20</v>
      </c>
      <c r="D10" s="12">
        <v>4124600</v>
      </c>
      <c r="E10" s="12">
        <v>4224600</v>
      </c>
      <c r="F10" s="12">
        <v>3546900</v>
      </c>
      <c r="G10" s="12">
        <v>3661050.94</v>
      </c>
      <c r="H10" s="13">
        <f t="shared" si="1"/>
        <v>114150.93999999994</v>
      </c>
      <c r="I10" s="13">
        <f t="shared" si="2"/>
        <v>103.2183298091291</v>
      </c>
    </row>
    <row r="11" spans="1:9" ht="27.6" x14ac:dyDescent="0.3">
      <c r="A11" s="10">
        <v>0</v>
      </c>
      <c r="B11" s="17" t="s">
        <v>21</v>
      </c>
      <c r="C11" s="11" t="s">
        <v>22</v>
      </c>
      <c r="D11" s="12">
        <v>1586000</v>
      </c>
      <c r="E11" s="12">
        <v>1586000</v>
      </c>
      <c r="F11" s="12">
        <v>1193000</v>
      </c>
      <c r="G11" s="12">
        <v>1152795.73</v>
      </c>
      <c r="H11" s="13">
        <f t="shared" si="1"/>
        <v>-40204.270000000019</v>
      </c>
      <c r="I11" s="13">
        <f t="shared" si="2"/>
        <v>96.629985750209556</v>
      </c>
    </row>
    <row r="12" spans="1:9" x14ac:dyDescent="0.3">
      <c r="A12" s="10">
        <v>0</v>
      </c>
      <c r="B12" s="17" t="s">
        <v>23</v>
      </c>
      <c r="C12" s="11" t="s">
        <v>24</v>
      </c>
      <c r="D12" s="12">
        <v>16907340</v>
      </c>
      <c r="E12" s="12">
        <v>18272440</v>
      </c>
      <c r="F12" s="12">
        <v>14356360</v>
      </c>
      <c r="G12" s="12">
        <v>14220926.26</v>
      </c>
      <c r="H12" s="13">
        <f t="shared" si="1"/>
        <v>-135433.74000000022</v>
      </c>
      <c r="I12" s="13">
        <f t="shared" si="2"/>
        <v>99.056628978376139</v>
      </c>
    </row>
    <row r="13" spans="1:9" x14ac:dyDescent="0.3">
      <c r="A13" s="10">
        <v>0</v>
      </c>
      <c r="B13" s="17" t="s">
        <v>25</v>
      </c>
      <c r="C13" s="11" t="s">
        <v>26</v>
      </c>
      <c r="D13" s="12">
        <v>9000</v>
      </c>
      <c r="E13" s="12">
        <v>9000</v>
      </c>
      <c r="F13" s="12">
        <v>6750</v>
      </c>
      <c r="G13" s="12">
        <v>5561.6</v>
      </c>
      <c r="H13" s="13">
        <f t="shared" si="1"/>
        <v>-1188.3999999999996</v>
      </c>
      <c r="I13" s="13">
        <f t="shared" si="2"/>
        <v>82.394074074074069</v>
      </c>
    </row>
    <row r="14" spans="1:9" x14ac:dyDescent="0.3">
      <c r="A14" s="10">
        <v>0</v>
      </c>
      <c r="B14" s="17" t="s">
        <v>27</v>
      </c>
      <c r="C14" s="11" t="s">
        <v>28</v>
      </c>
      <c r="D14" s="12">
        <v>18304000</v>
      </c>
      <c r="E14" s="12">
        <v>18869956</v>
      </c>
      <c r="F14" s="12">
        <v>16315956</v>
      </c>
      <c r="G14" s="12">
        <v>15841385.18</v>
      </c>
      <c r="H14" s="13">
        <f t="shared" si="1"/>
        <v>-474570.8200000003</v>
      </c>
      <c r="I14" s="13">
        <f t="shared" si="2"/>
        <v>97.091369822277045</v>
      </c>
    </row>
    <row r="15" spans="1:9" x14ac:dyDescent="0.3">
      <c r="A15" s="10">
        <v>0</v>
      </c>
      <c r="B15" s="17" t="s">
        <v>29</v>
      </c>
      <c r="C15" s="11" t="s">
        <v>30</v>
      </c>
      <c r="D15" s="12">
        <v>25000</v>
      </c>
      <c r="E15" s="12">
        <v>50500</v>
      </c>
      <c r="F15" s="12">
        <v>45500</v>
      </c>
      <c r="G15" s="12">
        <v>62207.19</v>
      </c>
      <c r="H15" s="13">
        <f t="shared" si="1"/>
        <v>16707.190000000002</v>
      </c>
      <c r="I15" s="13">
        <f t="shared" si="2"/>
        <v>136.7190989010989</v>
      </c>
    </row>
    <row r="16" spans="1:9" x14ac:dyDescent="0.3">
      <c r="A16" s="10">
        <v>0</v>
      </c>
      <c r="B16" s="17" t="s">
        <v>31</v>
      </c>
      <c r="C16" s="11" t="s">
        <v>32</v>
      </c>
      <c r="D16" s="12">
        <v>224500</v>
      </c>
      <c r="E16" s="12">
        <v>224500</v>
      </c>
      <c r="F16" s="12">
        <v>168580</v>
      </c>
      <c r="G16" s="12">
        <v>172387.76</v>
      </c>
      <c r="H16" s="13">
        <f t="shared" si="1"/>
        <v>3807.7600000000093</v>
      </c>
      <c r="I16" s="13">
        <f t="shared" si="2"/>
        <v>102.25872582750031</v>
      </c>
    </row>
    <row r="17" spans="1:9" ht="27.6" x14ac:dyDescent="0.3">
      <c r="A17" s="10">
        <v>0</v>
      </c>
      <c r="B17" s="17" t="s">
        <v>33</v>
      </c>
      <c r="C17" s="11" t="s">
        <v>34</v>
      </c>
      <c r="D17" s="12">
        <v>29100</v>
      </c>
      <c r="E17" s="12">
        <v>29100</v>
      </c>
      <c r="F17" s="12">
        <v>21825</v>
      </c>
      <c r="G17" s="12">
        <v>20633.86</v>
      </c>
      <c r="H17" s="13">
        <f t="shared" si="1"/>
        <v>-1191.1399999999994</v>
      </c>
      <c r="I17" s="13">
        <f t="shared" si="2"/>
        <v>94.542313860252008</v>
      </c>
    </row>
    <row r="18" spans="1:9" x14ac:dyDescent="0.3">
      <c r="A18" s="10">
        <v>0</v>
      </c>
      <c r="B18" s="17" t="s">
        <v>35</v>
      </c>
      <c r="C18" s="11" t="s">
        <v>36</v>
      </c>
      <c r="D18" s="12">
        <v>2000</v>
      </c>
      <c r="E18" s="12">
        <v>2000</v>
      </c>
      <c r="F18" s="12">
        <v>1500</v>
      </c>
      <c r="G18" s="12">
        <v>1239.75</v>
      </c>
      <c r="H18" s="13">
        <f t="shared" si="1"/>
        <v>-260.25</v>
      </c>
      <c r="I18" s="13">
        <f t="shared" si="2"/>
        <v>82.65</v>
      </c>
    </row>
    <row r="19" spans="1:9" ht="69" x14ac:dyDescent="0.3">
      <c r="A19" s="10">
        <v>0</v>
      </c>
      <c r="B19" s="17" t="s">
        <v>37</v>
      </c>
      <c r="C19" s="11" t="s">
        <v>38</v>
      </c>
      <c r="D19" s="12">
        <v>116800</v>
      </c>
      <c r="E19" s="12">
        <v>116800</v>
      </c>
      <c r="F19" s="12">
        <v>87600</v>
      </c>
      <c r="G19" s="12">
        <v>71439.75</v>
      </c>
      <c r="H19" s="13">
        <f t="shared" si="1"/>
        <v>-16160.25</v>
      </c>
      <c r="I19" s="13">
        <f t="shared" si="2"/>
        <v>81.552226027397253</v>
      </c>
    </row>
    <row r="20" spans="1:9" x14ac:dyDescent="0.3">
      <c r="A20" s="10">
        <v>0</v>
      </c>
      <c r="B20" s="17" t="s">
        <v>39</v>
      </c>
      <c r="C20" s="11" t="s">
        <v>30</v>
      </c>
      <c r="D20" s="12">
        <v>50000</v>
      </c>
      <c r="E20" s="12">
        <v>692100</v>
      </c>
      <c r="F20" s="12">
        <v>679600</v>
      </c>
      <c r="G20" s="12">
        <v>671553.62</v>
      </c>
      <c r="H20" s="13">
        <f t="shared" si="1"/>
        <v>-8046.3800000000047</v>
      </c>
      <c r="I20" s="13">
        <f t="shared" si="2"/>
        <v>98.816012360211886</v>
      </c>
    </row>
    <row r="21" spans="1:9" ht="55.2" x14ac:dyDescent="0.3">
      <c r="A21" s="10">
        <v>0</v>
      </c>
      <c r="B21" s="17" t="s">
        <v>40</v>
      </c>
      <c r="C21" s="11" t="s">
        <v>41</v>
      </c>
      <c r="D21" s="12">
        <v>0</v>
      </c>
      <c r="E21" s="12">
        <v>0</v>
      </c>
      <c r="F21" s="12">
        <v>0</v>
      </c>
      <c r="G21" s="12">
        <v>2000</v>
      </c>
      <c r="H21" s="13">
        <f t="shared" si="1"/>
        <v>2000</v>
      </c>
      <c r="I21" s="13">
        <f t="shared" si="2"/>
        <v>0</v>
      </c>
    </row>
    <row r="22" spans="1:9" x14ac:dyDescent="0.3">
      <c r="A22" s="10">
        <v>0</v>
      </c>
      <c r="B22" s="17" t="s">
        <v>42</v>
      </c>
      <c r="C22" s="11" t="s">
        <v>43</v>
      </c>
      <c r="D22" s="12">
        <v>3600700</v>
      </c>
      <c r="E22" s="12">
        <v>3600700</v>
      </c>
      <c r="F22" s="12">
        <v>2700900</v>
      </c>
      <c r="G22" s="12">
        <v>2700900</v>
      </c>
      <c r="H22" s="13">
        <f t="shared" si="1"/>
        <v>0</v>
      </c>
      <c r="I22" s="13">
        <f t="shared" si="2"/>
        <v>100</v>
      </c>
    </row>
    <row r="23" spans="1:9" x14ac:dyDescent="0.3">
      <c r="A23" s="10">
        <v>0</v>
      </c>
      <c r="B23" s="17" t="s">
        <v>44</v>
      </c>
      <c r="C23" s="11" t="s">
        <v>45</v>
      </c>
      <c r="D23" s="12">
        <v>0</v>
      </c>
      <c r="E23" s="12">
        <v>52288500</v>
      </c>
      <c r="F23" s="12">
        <v>38455400</v>
      </c>
      <c r="G23" s="12">
        <v>38471500</v>
      </c>
      <c r="H23" s="13">
        <f t="shared" si="1"/>
        <v>16100</v>
      </c>
      <c r="I23" s="13">
        <f t="shared" si="2"/>
        <v>100.04186668192243</v>
      </c>
    </row>
    <row r="24" spans="1:9" x14ac:dyDescent="0.3">
      <c r="A24" s="10">
        <v>0</v>
      </c>
      <c r="B24" s="17" t="s">
        <v>46</v>
      </c>
      <c r="C24" s="11" t="s">
        <v>47</v>
      </c>
      <c r="D24" s="12">
        <v>0</v>
      </c>
      <c r="E24" s="12">
        <v>692000</v>
      </c>
      <c r="F24" s="12">
        <v>692000</v>
      </c>
      <c r="G24" s="12">
        <v>692000</v>
      </c>
      <c r="H24" s="13">
        <f t="shared" si="1"/>
        <v>0</v>
      </c>
      <c r="I24" s="13">
        <f t="shared" si="2"/>
        <v>100</v>
      </c>
    </row>
    <row r="25" spans="1:9" x14ac:dyDescent="0.3">
      <c r="A25" s="10">
        <v>0</v>
      </c>
      <c r="B25" s="17" t="s">
        <v>48</v>
      </c>
      <c r="C25" s="11" t="s">
        <v>49</v>
      </c>
      <c r="D25" s="12">
        <v>0</v>
      </c>
      <c r="E25" s="12">
        <v>4944876</v>
      </c>
      <c r="F25" s="12">
        <v>3417299</v>
      </c>
      <c r="G25" s="12">
        <v>3417299</v>
      </c>
      <c r="H25" s="13">
        <f t="shared" si="1"/>
        <v>0</v>
      </c>
      <c r="I25" s="13">
        <f t="shared" si="2"/>
        <v>100</v>
      </c>
    </row>
    <row r="26" spans="1:9" x14ac:dyDescent="0.3">
      <c r="A26" s="10">
        <v>1</v>
      </c>
      <c r="B26" s="17" t="s">
        <v>50</v>
      </c>
      <c r="C26" s="11" t="s">
        <v>51</v>
      </c>
      <c r="D26" s="12">
        <v>120851155</v>
      </c>
      <c r="E26" s="12">
        <v>125006311</v>
      </c>
      <c r="F26" s="12">
        <v>96249886</v>
      </c>
      <c r="G26" s="12">
        <v>96987700.740000024</v>
      </c>
      <c r="H26" s="13">
        <f t="shared" si="1"/>
        <v>737814.74000002444</v>
      </c>
      <c r="I26" s="13">
        <f t="shared" si="2"/>
        <v>100.7665616767588</v>
      </c>
    </row>
    <row r="27" spans="1:9" x14ac:dyDescent="0.3">
      <c r="A27" s="10">
        <v>1</v>
      </c>
      <c r="B27" s="17" t="s">
        <v>50</v>
      </c>
      <c r="C27" s="11" t="s">
        <v>52</v>
      </c>
      <c r="D27" s="12">
        <v>124451855</v>
      </c>
      <c r="E27" s="12">
        <v>186532387</v>
      </c>
      <c r="F27" s="12">
        <v>141515485</v>
      </c>
      <c r="G27" s="12">
        <v>142269399.74000001</v>
      </c>
      <c r="H27" s="13">
        <f t="shared" si="1"/>
        <v>753914.74000000954</v>
      </c>
      <c r="I27" s="13">
        <f t="shared" si="2"/>
        <v>100.53274363579365</v>
      </c>
    </row>
  </sheetData>
  <mergeCells count="1">
    <mergeCell ref="B1:I1"/>
  </mergeCells>
  <conditionalFormatting sqref="B5:B27">
    <cfRule type="expression" dxfId="7" priority="2" stopIfTrue="1">
      <formula>A5=1</formula>
    </cfRule>
  </conditionalFormatting>
  <conditionalFormatting sqref="C5:C27">
    <cfRule type="expression" dxfId="6" priority="3" stopIfTrue="1">
      <formula>A5=1</formula>
    </cfRule>
  </conditionalFormatting>
  <conditionalFormatting sqref="D5:D27">
    <cfRule type="expression" dxfId="5" priority="4" stopIfTrue="1">
      <formula>A5=1</formula>
    </cfRule>
  </conditionalFormatting>
  <conditionalFormatting sqref="E5:E27">
    <cfRule type="expression" dxfId="4" priority="5" stopIfTrue="1">
      <formula>A5=1</formula>
    </cfRule>
  </conditionalFormatting>
  <conditionalFormatting sqref="F5:F27">
    <cfRule type="expression" dxfId="3" priority="6" stopIfTrue="1">
      <formula>A5=1</formula>
    </cfRule>
  </conditionalFormatting>
  <conditionalFormatting sqref="G5:G27">
    <cfRule type="expression" dxfId="2" priority="7" stopIfTrue="1">
      <formula>A5=1</formula>
    </cfRule>
  </conditionalFormatting>
  <conditionalFormatting sqref="H5:H27">
    <cfRule type="expression" dxfId="1" priority="8" stopIfTrue="1">
      <formula>A5=1</formula>
    </cfRule>
  </conditionalFormatting>
  <conditionalFormatting sqref="I5:I27">
    <cfRule type="expression" dxfId="0" priority="9" stopIfTrue="1">
      <formula>A5=1</formula>
    </cfRule>
  </conditionalFormatting>
  <pageMargins left="1.1811023622047245" right="0.39370078740157483" top="0.78740157480314965" bottom="0.39370078740157483" header="0" footer="0"/>
  <pageSetup paperSize="9" scale="6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Аркуш1!Заголовки_для_друку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2026-10-14T12:29:59Z</cp:lastPrinted>
  <dcterms:created xsi:type="dcterms:W3CDTF">2026-10-14T12:21:34Z</dcterms:created>
  <dcterms:modified xsi:type="dcterms:W3CDTF">2026-10-14T12:30:32Z</dcterms:modified>
</cp:coreProperties>
</file>